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1835" activeTab="0"/>
  </bookViews>
  <sheets>
    <sheet name="ΕΣΔ 2024" sheetId="1" r:id="rId1"/>
    <sheet name="Οδηγίες Συμπλήρωσης" sheetId="2" r:id="rId2"/>
    <sheet name="Οδηγίες για επεξεργασία" sheetId="6" r:id="rId3"/>
    <sheet name="Κατάσταση" sheetId="4" r:id="rId4"/>
    <sheet name="lists" sheetId="3" state="hidden" r:id="rId5"/>
  </sheets>
  <definedNames>
    <definedName name="CAT">'lists'!$E$1:$E$4</definedName>
    <definedName name="FINANCE">'lists'!$A$1:$A$3</definedName>
    <definedName name="TICK">'lists'!$I$1:$I$2</definedName>
    <definedName name="TOOLS">'lists'!$C$1:$C$6</definedName>
    <definedName name="VNR">'lists'!$G$1:$G$17</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<sst xmlns="http://schemas.openxmlformats.org/spreadsheetml/2006/main" count="3145" uniqueCount="1190">
  <si>
    <t>Επιλογή κατηγορίας</t>
  </si>
  <si>
    <t>(Ιεραρχικός κωδικός)</t>
  </si>
  <si>
    <t>(όχι για ορόσημα)</t>
  </si>
  <si>
    <t>dd/mm/year (μόνο για έργα)</t>
  </si>
  <si>
    <t>dd/mm/year (για έργα και ορόσημα)</t>
  </si>
  <si>
    <t>π.χ. Υπουργείο... / ΑΑΔΕ / Κοινωνία της Πληροφορίας</t>
  </si>
  <si>
    <t>π.χ. ΓΓ Δημόσιας Διοίκησης</t>
  </si>
  <si>
    <t>(ΝΑΙ/ΟΧΙ/ΔΕΝ ΑΠΑΙΤΕΙΤΑΙ)</t>
  </si>
  <si>
    <t xml:space="preserve"> (Επιλογή χρηματοδοτικών εργαλείων: ΤΑΑ, ΕΣΠΑ, ΕΠΑ, Τακτικός Προϋπολογισμός, TSI, Άλλο Χρηματοδοτικό Εργαλείο). Επιλογή με ✓</t>
  </si>
  <si>
    <t>Προσδιορίστε</t>
  </si>
  <si>
    <t>π.χ. 2.000.000€</t>
  </si>
  <si>
    <t>✓</t>
  </si>
  <si>
    <t>π.χ. 16782</t>
  </si>
  <si>
    <t>Επιλογή στόχου βιώσιμης ανάπτυξης</t>
  </si>
  <si>
    <t>Κατηγορία καταχώρησης</t>
  </si>
  <si>
    <t>Α/Α Δραστηριότητας</t>
  </si>
  <si>
    <t>Τίτλος</t>
  </si>
  <si>
    <t>Περιγραφή</t>
  </si>
  <si>
    <t>Έναρξη</t>
  </si>
  <si>
    <t>Ολοκλήρωση</t>
  </si>
  <si>
    <t>Συναρμόδια Υπουργεία/ Φορείς</t>
  </si>
  <si>
    <t>Αρμόδια Γενική Γραμματεία</t>
  </si>
  <si>
    <t xml:space="preserve">Εξασφαλισμένη χρηματοδότηση </t>
  </si>
  <si>
    <t>TAA</t>
  </si>
  <si>
    <t>ΕΣΠΑ</t>
  </si>
  <si>
    <t>ΕΠΑ</t>
  </si>
  <si>
    <t>Τακτ.Π/Ύ</t>
  </si>
  <si>
    <t>TSI</t>
  </si>
  <si>
    <t>Άλλο</t>
  </si>
  <si>
    <t xml:space="preserve">Ένδειξη Κόστους </t>
  </si>
  <si>
    <t xml:space="preserve">Έργο Θεσμικού Χαρακτήρα </t>
  </si>
  <si>
    <t>Δημόσια Σύμβαση</t>
  </si>
  <si>
    <t>Κρατική Ενίσχυση</t>
  </si>
  <si>
    <t>Αυτεπιστασία</t>
  </si>
  <si>
    <t>_Άλλο_</t>
  </si>
  <si>
    <t>NRP/CSRs</t>
  </si>
  <si>
    <t>RRPid</t>
  </si>
  <si>
    <t>VNR</t>
  </si>
  <si>
    <t>Παρατηρήσεις προς Υπουργείο</t>
  </si>
  <si>
    <t>Απαντήσεις Υπουργείου</t>
  </si>
  <si>
    <t>Στήλη1</t>
  </si>
  <si>
    <t>Στόχος</t>
  </si>
  <si>
    <t>Διεθνείς Πρωτοβουλίες, Συνεργασίες και Ενίσχυση κοινών Ευρωπαϊκών Πολιτικών.</t>
  </si>
  <si>
    <t xml:space="preserve">
</t>
  </si>
  <si>
    <t>Δράση</t>
  </si>
  <si>
    <t>1.1</t>
  </si>
  <si>
    <t>Διεθνοποίηση ζητήματος μετανάστευσης και ενίσχυση παρουσίας της Ελλάδας</t>
  </si>
  <si>
    <t>Η δράση αποσκοπεί στην ανάδειξη της Ελλάδας, ως χώρας πρώτης γραμμής για την αντιμετώπιση του προβλήματος της παράτυπης μετανάστευσης σε ευρωπαϊκό επίπεδο, στην προβολή της ανθρωπιστικής διάστασης των διασώσεων και της υποδοχής μεταναστών και την ενεργό συμμετοχή και προώθηση των ελληνικών θέσεων σε ευρωπαϊκές υπηρεσίες, φορείς των Ηνωμένων Εθνών, διεθνείς οργανισμούς και fora.</t>
  </si>
  <si>
    <t/>
  </si>
  <si>
    <t>Έργο</t>
  </si>
  <si>
    <t>1.1.1</t>
  </si>
  <si>
    <t>Ανάδειξη ρόλου Ελλάδας ως χώρας πρώτης γραμμής </t>
  </si>
  <si>
    <t>Προβολή ρόλου και συνεισφοράς σε διμερείς επαφές στην ΕΕ, με έμφαση στις χώρες που ασκούν την Προεδρία του Συμβουλίου της ΕΕ και σε διεθνή φόρα. Προετοιμασία, συντονισμός συμμετοχής και εκπροσώπηση του Υπουργείου στον Ελληνο-Γερμανικό διάλογο για θέματα μετανάστευσης και ασύλου που διοργανώνεται δύο φορές ετησίως από το Υπ. Εξωτερικών.-Προώθηση συνεργασίας με Ηνωμένο Βασίλειο σε τομείς αρμοδιότητας ΥΜΑ και διοργάνωση Μεταναστευτικού Διαλόγου.</t>
  </si>
  <si>
    <t>1/1/2024</t>
  </si>
  <si>
    <t>31/12/2024 
*συνεχές έργο</t>
  </si>
  <si>
    <t>Υπουργείο Εξωτερικών
Υπουργείο Προστασίας του Πολίτη</t>
  </si>
  <si>
    <t>ΓΓ Υποδοχής Αιτούντων Άσυλο, ΓΓ Μεταναστευτικής Πολιτικής, ΓΓ Ευάλωτων Προσώπων και Θεσμικής Προαστασίας (κατά περίπτωση)</t>
  </si>
  <si>
    <t>ΝΑΙ</t>
  </si>
  <si>
    <t>Στόχος 10: Λιγότερες Ανισότητες</t>
  </si>
  <si>
    <t>Ορόσημο</t>
  </si>
  <si>
    <t>1.1.1.1</t>
  </si>
  <si>
    <t>Συμμετοχή στον 12ο ελληνογερμανικό διάλογο για θέματα μετανάστευσης και ασύλου που διοργανώνεται στο Βερολίνο (Ιούνιος 2024) και εκ μέρους της Ελλάδας συντονίζει το Υπ.Εξωτερικών.</t>
  </si>
  <si>
    <t>30/06/2024</t>
  </si>
  <si>
    <t>Υπ.Εξωτερικών</t>
  </si>
  <si>
    <t>1.1.1.2</t>
  </si>
  <si>
    <t>Διοργάνωση Μεταναστευτικού Διαλόγου με Ηνωμένο Βασίλειο</t>
  </si>
  <si>
    <t>31/12/2024</t>
  </si>
  <si>
    <t>Υπουργείο Εξωτερικών, Υπουργείο Προστασίας του Πολίτη, Υπουργείο Ναυτιλίας και Νησιωτικής Πολιτικής</t>
  </si>
  <si>
    <t>1.1.2</t>
  </si>
  <si>
    <t>Ενίσχυση παρουσίας Ελλάδας σε ευρωπαϊκές υπηρεσίες, υπηρεσίες και φορείς των Ηνωμένων Εθνών, διεθνείς οργανισμούς, fora και σε νέες πρωτοβουλίες.</t>
  </si>
  <si>
    <t xml:space="preserve">
-Αποστολή συνεισφορών για θέματα του Υπουργείου, σε συνεργασία με λοιπές υπηρεσίες του Υπουργείου, παρακολούθηση εργασιών τους, συμβολή σε εκθέσεις στο πλαίσιο των εργασιών του Οργανισμού της ΕΕ για τα Θεμελιώδη Δικαιώματα/FRA. 
-Αποστολή συνεισφορών για θέματα του Υπουργείου, σε συνεργασία με λοιπές υπηρεσίες του Υπουργείου, παρακολούθηση εργασιών τους, συμβολή σε εκθέσεις, εκπροσώπηση του Υπουργείου σε σχετικές συναντήσεις των Ηνωμένων Εθνών, του Συμβουλίου της Ευρώπης, του -Οργανισμού Οικονομικής Συνεργασίας και Ανάπτυξης/OECD, του Διεθνούς Κέντρου για την Ανάπτυξη Μεταναστευτικής Πολιτικής/ICMPD, κ.α. 
-Συνδρομή σε εκθέσεις εφαρμογής διεθνών συμβάσεων σε σχέση με ανθρώπινα δικαιώματα  σε τομείς αρμοδιότητας ΥΜΑ.  
-Νέες Πρωτοβουλίες: Συμμετοχή σε πρόγραμμα "PARIM II" υπό συντονισμό ICMPD για ενημερωτική εκστρατεία σε Πακιστάν και στο πρόγραμμα "MIRAMI" υπό συντονισμό ICMPD για ενημερωτική εκστρατεία σε Ιράκ.
</t>
  </si>
  <si>
    <t>31/12/2024 
*συνεχές έργο</t>
  </si>
  <si>
    <t>Υπουργείο Εξωτερικών
Υπουργείο Προστασίας του Πολίτη 
Υπουργείο Ναυτιλίας και Νησιωτικής Πολιτικής </t>
  </si>
  <si>
    <t>1.1.2.1</t>
  </si>
  <si>
    <t>Συμβολή στην προώθηση εθνικών θέσεων της Ελλάδας στο πλαίσιο συναφών πρωτοβουλιών κρατών μελών της ΕΕ για θέματα εξωτερικής διάστασης μετανάστευσης και ασύλου - ενδεχόμενη διοργάνωση συνάντησης στην Αθήνα (Ιανουάριος 2024, προς επιβεβαίωση) σε συνέχεια σχετικών συναντήσεων που πραγματοποιήθηκαν το 2023.</t>
  </si>
  <si>
    <t xml:space="preserve"> </t>
  </si>
  <si>
    <t>Υπουργεία Εξωτερικών, Προστασίας του Πολίτη και Ναυτιλίας και Νησιωτικής Πολιτικής κατά περίπτωση</t>
  </si>
  <si>
    <t>1.1.2.2</t>
  </si>
  <si>
    <t>α) Συμμετοχή και παρουσίαση στοιχείων για Ελλάδα στις συναντήσεις των Σημείων Επαφής για τη Μετανάστευση του Συμβουλίου της Ευρώπης (Μάιος και Νοέμβριος 2024), β)  Συμμετοχή και παρουσίαση στοιχείων για Ελλάδα στην ετήσια συνεδρίαση της Ομάδας Εργασίας ΟΟΣΑ για τη Μετανάστευση (Ιούνιος 2024)</t>
  </si>
  <si>
    <t>Υπουργεία Εξωτερικών, Προστασίας του Πολίτη, Ναυτιλίας &amp; Νησιωτικής Πολιτικής, Εργασίας &amp; Κοινωνικών Υποθέσεων, κατά περίπτωση</t>
  </si>
  <si>
    <t>1.1.2.3</t>
  </si>
  <si>
    <t>Συνεδρίαση της Διευθύνουσας Επιτροπής για τα Προγράμματα PARIM II και MIRAMI και επιτόπια επίσκεψη.</t>
  </si>
  <si>
    <t>1.1.2.4</t>
  </si>
  <si>
    <t>Αποστολή συνεισφορών για σχολιασμό σχεδίων εκθέσεων του FRA (π.χ. Ετήσια έκθεση για τα θεμελιώδη δικαίωματα έτους 2024, έκθεση για τον χώρο της κοινωνίας των πολιτών, κά.)</t>
  </si>
  <si>
    <t>Υπουργείο Εσωτερικών</t>
  </si>
  <si>
    <t>1.1.3</t>
  </si>
  <si>
    <t>Προεδρία Διευθύνουσας Ομάδας Διεθνούς Κέντρου για την Ανάπτυξη Μεταναστευτικής Πολιτικής (ICMPD)</t>
  </si>
  <si>
    <t xml:space="preserve">Ανάληψη δράσεων σε θεσμικό επίπεδο, επίπεδο διαμόρφωσης πολιτικής και επιχειρησιακό επίπεδο για  την  προώθηση εργασιών του διεθνούς Οργανισμού λαμβάνοντας υπόψη προτεραιότητες και στόχους μεταναστευτικής πολιτικής Ελλάδας. </t>
  </si>
  <si>
    <t>31/12/2024 </t>
  </si>
  <si>
    <t>Υπουργείo Εξωτερικών
Υπουργείο Προστασίας του Πολίτη
Υπουργείο Εργασίας και Κοινωνικών Υποθέσεων</t>
  </si>
  <si>
    <t xml:space="preserve"> ΓΓ Μεταναστευτικής Πολιτικής</t>
  </si>
  <si>
    <t>60.000 €</t>
  </si>
  <si>
    <t>1.1.3.1</t>
  </si>
  <si>
    <t>Εναρκτήρια εκδήλωση στις Βρυξέλλες</t>
  </si>
  <si>
    <t>29/02/2024</t>
  </si>
  <si>
    <t xml:space="preserve">Υπουργείο Εξωτερικών </t>
  </si>
  <si>
    <t>1.1.3.2</t>
  </si>
  <si>
    <t>Διοργάνωση 82ης συνάντησης Διευθύνουσας Επιτροπής ICMPD στην Αθήνα</t>
  </si>
  <si>
    <t>1.1.4</t>
  </si>
  <si>
    <t>Προώθηση των εθνικών θέσεων στις διαπραγματεύσεις για το Ευρωπαϊκό Σύμφωνο για τη Μετανάστευση και το Άσυλο. </t>
  </si>
  <si>
    <t>Διαμόρφωση κοινής γραμμής MED-5 (Ελλάδα, Κύπρος, Μάλτα, Ισπανία, Ιταλία). Διαμόρφωση συμμαχιών με λοιπά, ανά θεματική/ζήτημα, ομονοούντα κράτη μέλη της ΕΕ. 
Συμμετοχή σε Ομάδες Εργασίας/Επιτροπές Συμβουλίου ΕΕ (π.χ. ΟΕ Εισδοχή, ΟΕ Άσυλο, SCIFA), Ευρ.Επιτροπής και λοιπά ευρ.όργανα, όπου συζητούνται κρίσιμα νομοθετήματα του Ευρ.Συμφώνου για τη Μετανάστευση και το άσυλο, μέσω:
-διαμόρφωσης θέσεων με συναρμόδιες υπηρεσίες ΥΜΑ
-εκπροσώπησης της χώρας στις συνεδριάσεις των ως άνω ομάδων και επιτροπών
-σύνταξης αποτελεσμάτων συναντήσεων.
Ειδικότερα, παρακολουθείται η διαπραγμάτευση των εξής νομοθετικών κειμένων (στάδιο τριλόγων με ΕΚ ή εκκρεμεί γενική προσέγγιση, ενόψει λήξης θητείας ΕΚ: 
Τομέας Ασύλου:
Πρόταση Κανονισμού για διαχείριση μετανάστευσης και ασύλου/AMMR (στάδιο τριλόγων)
Πρόταση Κανονισμού για αντιμετώπιση κρίσης και καταστάσεων ανωτέρας βίας (έχουν ενσωματωθεί και διατάξεις για εργαλειοποίηση)
Πρόταση Κανονισμού για έλεγχο διαλογής πολιτών τρίτων χωρών στα εξωτερικά σύνορα της ΕΕ/Screening (στάδιο τριλόγων) 
Πρόταση Κανονισμού για αναδιαμόρφωση συστήματος Eurodac (στάδιο τριλόγων) 
Τομέας Νόμιμης Μετανάστευσης:
Αναδιατύπωση Οδηγίας 2003/109 για τους επί μακρόν διαμένοντες 
Αναδιατύπωση Οδηγίας 2011/98 για την ενιαία άδεια διαμονής (στάδιο τριλόγων)
Παρακολούθηση νέων νομοθετικών ή μη πρωτοβουλιών Ευρ. Επιτροπής (EU talent pool, κά.)  </t>
  </si>
  <si>
    <t>Υπουργείο Εξωτερικών
Υπουργείο Προστασίας του Πολίτη</t>
  </si>
  <si>
    <t>ΓΓ Μεταναστευτικής Πολιτικής</t>
  </si>
  <si>
    <t>μη διαθέσιμο επί του παρόντος</t>
  </si>
  <si>
    <t>1.1.4.1</t>
  </si>
  <si>
    <t>Συνεισφορά στο πλαίσιο των τριλόγων για τα προτεινόμενα νομοθετήματα του Συμφώνου  με χρονικό ορίζοντα την επίτευξη πολιτικής συμφωνίας μέχρι τη λήξη της θητείας του ΕΚ.</t>
  </si>
  <si>
    <t>Ολοκλήρωση διαδικασίας τριλόγων (Ευρ.Συμβούλιο, Επιτροπή και Ευρ.Κοινοβούλιο) για την πρόταση Κανονισμού για τη διαχείριση της μετανάστευσης και του ασύλου (AMMR) και επίτευξη πολιτικής συμφωνίας (γενική προσέγγιση) με έναρξη τριλόγων για την αναδιατύπωση της Οδηγίας για την ενιαία άδεια διαμονής για εργασία και ολοκλήρωση αυτών μέχρι τη λήξη της θητείας του Ευρ.Κοινοβουλίου.</t>
  </si>
  <si>
    <t xml:space="preserve">Υπουργεία Εξωτερικών, Προστασίας του Πολίτη </t>
  </si>
  <si>
    <t>1.1.4.2</t>
  </si>
  <si>
    <t>Διαμόρφωση συμμαχιών με λοιπά, ανά θεματική/ζήτημα, ομονοούντα κράτη μέλη</t>
  </si>
  <si>
    <t>Παρακολούθηση εργασιών άτυπης ομάδας κρατών μελών της ΕΕ που εξετάζουν καινοτόμες προσεγγίσεις σε θέματα μετανάστευσης και ασύλου, πιθανή φιλοξενία εργασιών αυτής στην Αθήνα.</t>
  </si>
  <si>
    <t>Γενικές Γραμματείες κατά περίπτωση</t>
  </si>
  <si>
    <t>1.1.5</t>
  </si>
  <si>
    <t>Αξιοποίηση του Ευρωπαϊκού Δικτύου Μετανάστευσης (European Migration Network) για την προβολή εθνικών πρωτοβουλιών και δράσεων και για την ανταλλαγή πληροφόρησης με λοιπά κράτη-μέλη της ΕΕ. </t>
  </si>
  <si>
    <t>Ειδικότερα: υλοποίηση του Προγράμματος Δράσεων 2023- 2025 του ΕΜΝ, βάσει της Συμφωνίας Επιχορήγησης που υπεγράφη μεταξύ Ευρ. Επιτροπής και Ελλάδας (23/08/23), με σκοπό την παροχή από την ελληνική πλευρά, προς την Ευρ. Επιτροπή και τα λοιπά KM, αντικειμενικών, αξιόπιστων, συγκρίσιμων και ενημερωμένων δεδομένων που αφορούν στο πεδίο της μετανάστευσης και του ασύλου. Μεταξύ άλλων, στο πλαίσιο του EMN, προβλέπονται κυρίως:
-εκπροσώπηση της Ελλάδας στο Δίκτυο (εθνικά σημεία επαφής και Διοικούσα Επιτροπή)
-εκπόνηση εθνικών μελετών, ετήσιας μελέτης για τη μετανάστευση και το άσυλο (ARM),  ειδικών ερωτημάτων (AHQs), Informs, τριμηνιαίων ενημερωτικών δελτίων ΕΜΝ (Quarterlies), κά. 
-ενεργός συμμετοχή της χώρας σε συνέδρια άλλων KM, συνεδριάσεις Ομάδων εργασίας του ΕΜΝ, συμβουλευτικών ομάδων, κ.ά.
-διοργάνωση Εθνικών Συνεδρίων, ημερίδων κ.ά.
-λοιπές πρωτοβουλίες διάδοσης και προβολής των εθνικών θέσεων και δράσεων.</t>
  </si>
  <si>
    <t>Συνεισφορά από όλα τα Υπουργεία κατά περίπτωση</t>
  </si>
  <si>
    <t>Υπηρεσιακή Γραμματεία</t>
  </si>
  <si>
    <t>ΤΑΜΕ</t>
  </si>
  <si>
    <t>373.082,25 €</t>
  </si>
  <si>
    <t>1.1.5.1</t>
  </si>
  <si>
    <t>Συμμετοχή σε συνεδριάσεις της Διοικούσας Επιτροπής του ΕΜΝ, συμμετοχή σε τέσσερα (4) συναντήσεις των Εθνικών Σημείων επαφής του ΕΜΝ.</t>
  </si>
  <si>
    <t>30/6/2024</t>
  </si>
  <si>
    <t>1.1.5.2</t>
  </si>
  <si>
    <t>Προετοιμασία και συνολική σύνθεση/εκπόνηση τριών (3) εθνικών μελετών, της ετήσιας έκθεσης για τη μετανάστευση και το άσυλο για το έτος 2023, σαρανταπέντε (45) ερωτημάτων, τεσσάρων (4) τριμηνιαίων ενημερωτικών δελτίων, διοργάνωση εθνικού Συνεδρίου της Ελλάδας.</t>
  </si>
  <si>
    <t>1.1.5.3</t>
  </si>
  <si>
    <t xml:space="preserve">Συνδρομή σε ad-hoc αιτήματα παροχής στατιστικών στοιχείων για την υποστήριξη της εκπόνησης των μελετών για θέματα μετανάστευσης και ασύλου, του δικτύου EMN 
</t>
  </si>
  <si>
    <t> </t>
  </si>
  <si>
    <t xml:space="preserve">31/12/2024 </t>
  </si>
  <si>
    <t>1.1.6</t>
  </si>
  <si>
    <t>Αξιοποίηση του Φόρουμ Διακυβερνητικών Διαβουλεύσεων για τη Μετανάστευση, το Άσυλο και τους Πρόσφυγες (IGC) για την προβολή εθνικών πρωτοβουλιών και δράσεων και για την ανταλλαγή πληροφόρησης με άλλα κράτη. </t>
  </si>
  <si>
    <t xml:space="preserve">Εκπροσώπηση της Ελλάδας στο Φόρουμ, λειτουργία εθνικού δικτύου, συμβολή σε εκθέσεις, ερωτήματα λοιπών κρατών μελών του Φόρουμ, παρουσιάσεις. 
</t>
  </si>
  <si>
    <t>Υπουργείο Εξωτερικών
Υπουργείο Εσωτερικών
Υπουργείο Προστασίας του Πολίτη</t>
  </si>
  <si>
    <t xml:space="preserve"> Υπηρεσιακή Γραμματέας</t>
  </si>
  <si>
    <t>1.1.6.1</t>
  </si>
  <si>
    <t>Συμμετοχή στις Συναντήσεις Υψηλόβαθμων Αξιωματούχων - Μάϊος 2024</t>
  </si>
  <si>
    <t>31/5/2024</t>
  </si>
  <si>
    <t>Υπουργείο Εξωτερικών</t>
  </si>
  <si>
    <t>1.1.6.2</t>
  </si>
  <si>
    <t xml:space="preserve">Προετοιμασία και διαβούλευση για διαμόρφωση απαντήσεων σε (10)  ερωτήματα </t>
  </si>
  <si>
    <t>1.1.6.3</t>
  </si>
  <si>
    <t xml:space="preserve">Συνδρομή σε περιοδικά αιτήματα παροχής στατιστικών στοιχείων στον τομέα Διεθνούς Προστασίας και Νόμιμης Μετανάστευσης
</t>
  </si>
  <si>
    <t xml:space="preserve">31/12/2024
</t>
  </si>
  <si>
    <t>1.1.7</t>
  </si>
  <si>
    <t>Διάχυση πληροφόρησης για ευρωπαϊκές και διεθνείς δράσεις και συνεργασίες μέσω κατάλληλης αναμόρφωσης, τακτικής ενημέρωσης και επικαιροποίησης της ιστοσελίδας του Υπουργείου (στην ελληνική - αγγλική γλώσσα)</t>
  </si>
  <si>
    <t>Ανάρτηση σχετικών πληροφοριών στην ιστοσελίδα του Υπουργείου και ειδικότερα στο πεδίο που αφορά στη Διεύθυνση Ευρωπαϊκής και Διεθνούς Συνεργασίας</t>
  </si>
  <si>
    <t>ΔΕΝ ΑΠΑΙΤΕΙΤΑΙ</t>
  </si>
  <si>
    <t>1.1.7.1</t>
  </si>
  <si>
    <t>Ενημέρωση ιστοσελίδας του Υπουργείου για τις συναντήσεις της Διεύθυνσης  που αναμένονται να πραγματοποιηθούν το πρώτο εξάμηνο του 2024.</t>
  </si>
  <si>
    <t>1.1.7.2</t>
  </si>
  <si>
    <t xml:space="preserve">Τακτική ενημέρωση και επικαιροποίηση της Ιστοσελίδας Υπουργείου και των μέσων κοινωνικής δικτύωσης του Υπουργείου (Facebook, X, Linkedin)
Δείκτης: Μέσος χρόνος που απαιτείται για την ενημέρωση ή την επικαιροποίηση περιεχομένου μετά από σχετικό αίτημα ή γεγονός &lt;=1 ημέρα
 </t>
  </si>
  <si>
    <t xml:space="preserve">31/12/2024
</t>
  </si>
  <si>
    <t>1.1.8</t>
  </si>
  <si>
    <t>Νομική επεξεργασία κειμένου επί της πρότασης αναδιατύπωσης της Οδηγίας Υποδοχής 33/2013 ΕΕ στο πλαίσιο του Νέου Συμφώνου για το Άσυλο και την Μετανάστευση</t>
  </si>
  <si>
    <t>Νομικός σχολιασμός νομοθετικού κειμένου
Υποβολή σχολίων
Συμμετοχή σε ομάδα εργασίας τεχνικών εμπειρογνωμόνων</t>
  </si>
  <si>
    <t>01/01/2024</t>
  </si>
  <si>
    <t xml:space="preserve">31/12/2024
 *συνεχές έργο
</t>
  </si>
  <si>
    <t>1.1.8.1</t>
  </si>
  <si>
    <t xml:space="preserve"> Αναφορά α' εξαμήνου επί της προόδου εργασιών</t>
  </si>
  <si>
    <t>1.1.8.2</t>
  </si>
  <si>
    <t>Αναφορά β' εξαμήνου επί της προόδου εργασιών</t>
  </si>
  <si>
    <t>1.1.9</t>
  </si>
  <si>
    <t>Νομική επεξεργασία κειμένου επί της πρότασης Κανονισμού για τις διαδικασίες Ασύλου στο πλαίσιο του Νέου Συμφώνου για το Άσυλο και την Μετανάστευση</t>
  </si>
  <si>
    <t>Νομικός σχολιασμός νομοθετικού κειμένου
Υποβολή σχολίων
Συμμετοχή σε ομάδα εργασίας τεχνικών εμπειρογνωμόνων</t>
  </si>
  <si>
    <t>1.1.9.1</t>
  </si>
  <si>
    <t>Αναφορά α' εξαμήνου επί της προόδου εργασιών</t>
  </si>
  <si>
    <t>1.1.9.2</t>
  </si>
  <si>
    <t>1.1.10</t>
  </si>
  <si>
    <t>Νομική επεξεργασία κειμένου επί της Πρότασης Κανονισμού για την διαχείριση καταστάσεων κρίσης ανωτέρας βίας και εργαλειοποίησης στο πλαίσιο του Νέου Συμφώνου για το Άσυλο και την Μετανάστευση</t>
  </si>
  <si>
    <t>Νομικός σχολιασμός νομοθετικού κειμένου
Υποβολή σχολίων
Συμμετοχή σε ομάδα εργασίας τεχνικών εμπειρογνωμόνων</t>
  </si>
  <si>
    <t>1.1.10.1</t>
  </si>
  <si>
    <t>1.1.10.2</t>
  </si>
  <si>
    <t>1.1.11</t>
  </si>
  <si>
    <t>Νομική Υποστήριξη της Διεύθυνσης Ευρωπαϊκής και Διεθνούς Συνεργασίας στην ενίσχυση των κοινών ευρωπαϊκών πολιτικών.</t>
  </si>
  <si>
    <t>Νομική τεκμηρίωση και συνδρομή σε ερωτήματα ευρωπαϊκών και διεθνών οργανισμών και δικτύων που διαχειρίζεται η Διεύθυνση Ευρωπαϊκής και Διεθνούς Συνεργασίας και τα οποία άπτονται ζητημάτων διεθνούς προστασίας και διαδικασιών υποδοχής και ταυτοποίησης.</t>
  </si>
  <si>
    <t>1.1.11.1</t>
  </si>
  <si>
    <t>Αναφορά νομικής υποστήριξης και συνεισφοράς α' εξαμήνου</t>
  </si>
  <si>
    <t>1.1.11.2</t>
  </si>
  <si>
    <t>Αναφορά νομικής υποστήριξης και συνεισφοράς β' εξαμήνου</t>
  </si>
  <si>
    <t>1.2</t>
  </si>
  <si>
    <t>Προβολή της υφιστάμενης κατάστασης στις δομές φιλοξενίας σε διεθνή και ευρωπαϊκά fora</t>
  </si>
  <si>
    <t>Προβολή της συμβολής του Υπουργείου και ειδικότερα της Υπηρεσίας Υποδοχής και Ταυτοποίησης  για την βελτίωση των συνθηκών υποδοχής των ευάλωτων ομάδων και ανάδειξη των προκλήσεων με απώτερο σκοπό την διεθνοποίηση του προβλήματος και την ενίσχυση της προσπάθειας του Υπουργείου και της Κυβέρνησης για τη δημιουργία ενός μηχανισμού μετεγκατάστασης.</t>
  </si>
  <si>
    <t xml:space="preserve">ΓΓ Υποδοχής Αιτούντων Άσυλο </t>
  </si>
  <si>
    <t>1.2.1.</t>
  </si>
  <si>
    <t>Διεθνοποίηση του προβλήματος και ενίσχυση της προσπάθειας του Υπουργείου και της Κυβέρνησης για τη δημιουργία ενός μόνιμου μηχανισμού μετεγκατάστασης</t>
  </si>
  <si>
    <t>Προβολή των προκλήσεων και του θετικού έργου εντός των Περιφερειακών Υπηρεσιών της Υπηρεσίας Υποδοχής και Ταυτοποίησης (ΥΠΥΤ) με έμφαση στις συνθήκες υποδοχής των ευάλωτων ομάδων και στις πολιτικές μετεγκατάστασης.</t>
  </si>
  <si>
    <t>1.2.1.1</t>
  </si>
  <si>
    <t>Προβολή των προκλήσεων και του θετικού έργου του συστήματος υποδοχής σε διεθνείς φορείς.</t>
  </si>
  <si>
    <t>1.2.1.2</t>
  </si>
  <si>
    <t>Διενέργεια διερευνητικών επαφών για τη δυνατότητα συνεργασίας στο πλαίσιο των μεταγκαταστάσεων σε 7 ευρωπαϊκές χώρες.</t>
  </si>
  <si>
    <t>1.3</t>
  </si>
  <si>
    <t>Υποδοχή και προστασία εκτοπισθέντων από την Ουκρανία</t>
  </si>
  <si>
    <t xml:space="preserve">Η δράση αφορά στην υλοποίηση των απαραίτητων ενεργειών τόσο σε θεσμικό όσο και σε επιχειρησιακό επίπεδο, προκειμένου να καλυφθεί για όσο διάστημα υφίσταται, η ανάγκη της προστασίας των Ουκρανών εκτοπισθέντων, σύμφωνα και με την Εκτελεστική απόφαση (ΕΕ) 2022/382 του Συμβουλίου. </t>
  </si>
  <si>
    <t>1.3.1</t>
  </si>
  <si>
    <t>Αναγκαίες ρυθμιστικές παρεμβάσεις για την παράταση χορήγησης καθεστώτος προσωρινής προστασίας και διασφάλιση φιλοξενίας σε δομές ειδικού σκοπού.</t>
  </si>
  <si>
    <t xml:space="preserve">Δεδομένου ότι το καθεστώς παροχής προσωρινής προστασίας που προβλέπεται στην Εκτελεστική απόφαση (ΕΕ) 2022/382 του Συμβουλίου της 4ης Μαρτίου 2022 που διαπιστώνει την ύπαρξη μαζικής εισροής εκτοπισθέντων από την Ουκρανία κατά την έννοια του άρθρου 5 της οδηγίας 2001/55/ΕΚ και έχει ως αποτέλεσμα την εφαρμογή προσωρινής προστασίας , λήγει στις 04/03/2024 και λαμβάνοντας υπόψιν ότι το Συμβούλιο προτίθεται να παρατείνει περαιτέρω την παρεχόμενη προστασία, το Υπουργείο θα πρέπει να προβεί στην έκδοση των σχετικών  υπουργικών αποφάσεων προς συμμόρφωση με τα ανωτέρω. Παράλληλα, εξασφάλιση ετοιμότητας υποδοχής Ουκρανών προσφύγων χωρίς να υπάρξει πίεση στο σύστημα υποδοχής. </t>
  </si>
  <si>
    <t>1/1/2022</t>
  </si>
  <si>
    <t>31/6/2024</t>
  </si>
  <si>
    <t xml:space="preserve"> ΓΓ Υποδοχής Αιτούντων Άσυλο</t>
  </si>
  <si>
    <t>1.3.1.1</t>
  </si>
  <si>
    <t>Υπουργική απόφαση παράτασης της χορήγησης του καθεστώτος προσωρινής προστασίας</t>
  </si>
  <si>
    <t>31/3/2024</t>
  </si>
  <si>
    <t>1.3.1.2</t>
  </si>
  <si>
    <t>Λειτουργία τουλάχιστον μίας δομής για την υποδοχή εκτοπισμένων Ουκρανών αναλόγως της ζήτησης.</t>
  </si>
  <si>
    <t>Ενίσχυση των νόμιμων οδών μετανάστευσης, επιτάχυνση διαδικασιών, ψηφιοποίηση και αποτροπή παράτυπης μετανάστευσης.</t>
  </si>
  <si>
    <t>2.1</t>
  </si>
  <si>
    <t>Βελτίωση διαχείρισης διαδικασιών έκδοσης Αδειών Διαμονής πολιτών τρίτων χωρών και μετάβαση των διαδικασιών νόμιμης μετανάστευσης στη νέα ψηφιακή εποχή</t>
  </si>
  <si>
    <t>Η δράση περιλαμβάνει την ψηφιοποίηση των αρχείων διαμονής πολιτών τρίτων χωρών και τη δημιουργία Κέντρων Βιομετρικών Δεδομένων για την λήψη βιομετρικών δεδομένων πολιτών τρίτων χωρών σε Αττική και Θεσσαλονίκη με σκοπό την επιτάχυνση των διαδικασιών.</t>
  </si>
  <si>
    <t>2.1.1</t>
  </si>
  <si>
    <t>Ψηφιοποίηση Αρχείου Αδειών Διαμονής</t>
  </si>
  <si>
    <t>Η δράση στοχεύει στη ψηφιοποίηση του συνόλου των φακέλων Πολιτών Τρίτων Χωρών, οι οποίοι έχουν κατατεθεί στις  Υπηρεσίες Αλλοδαπών και Μετανάστευσης των Αποκεντρωμένων Διοικήσεων της χώρας και στο ΥΜΑ.</t>
  </si>
  <si>
    <t>Υπουργείο Εσωτερικών / Αποκεντρωμένες Διοικήσεις της χώρας</t>
  </si>
  <si>
    <t>ΓΓ Μεταναστευτικής Πολιτικής, Υπηρεσιακή Γραμματεία</t>
  </si>
  <si>
    <t>27.000.000 € Συνολικό κόστος για όλα τα έτη του έργου</t>
  </si>
  <si>
    <t xml:space="preserve">16763/ΥΕ 1 &amp; 16778/ΥΕ4 </t>
  </si>
  <si>
    <t>2.1.1.1</t>
  </si>
  <si>
    <t xml:space="preserve">Εγκατάσταση κεντρικής υποδομής των ψηφιοποιημένων φακέλων Πολιτών Τρίτων Χωρών με πληρότητα 90%. </t>
  </si>
  <si>
    <t>2.1.1.2</t>
  </si>
  <si>
    <t>Υπογραφή εκτελεστικών συμβάσεων για 2 Αποκεντρωμένες Διοικήσεις</t>
  </si>
  <si>
    <t>30/9/2024</t>
  </si>
  <si>
    <t xml:space="preserve">ΓΓ Μεταναστευτικής Πολιτικής </t>
  </si>
  <si>
    <t>2.1.1.3</t>
  </si>
  <si>
    <t>Υπογραφή εκτελεστικών συμβάσεων για άλλες 3 Αποκεντρωμένες Διοικήσεις</t>
  </si>
  <si>
    <t>2.1.1.4</t>
  </si>
  <si>
    <t xml:space="preserve">Διασφάλιση καλής λειτουργίας της υποδομής των ψηφιοποιημένων φακέλων. </t>
  </si>
  <si>
    <t>2.1.1.5</t>
  </si>
  <si>
    <t>Milestone 185: Ολοκλήρωση της ψηφιοποίησης του συστήματος μετανάστευσης και ασύλου μέσω αποδοχής από τον διαχειριστή έργου / την αναθέτουσα αρχή των παραδοτέων της σύμβασης για την Ψηφιοποίηση και το Σύστημα Διαχείρισης Εγγράφων Αρχείου Μετανάστευσης Κεντρικής Υπηρεσίας του Υπουργείου Μετανάστευσης και Ασύλου και Αποκεντρωμένων Διοικήσεων</t>
  </si>
  <si>
    <t xml:space="preserve"> Μηχανισμός επαλήθευσης: Συνοπτικό έγγραφο στο οποίο αιτιολογείται δεόντως ο τρόπος με τον οποίο εκπληρώθηκε ικανοποιητικά το ορόσημο (συμπεριλαμβανομένων όλων των συνιστωσών). Το έγγραφο αυτό περιλαμβάνει υπό μορφή παραρτήματος τα ακόλουθα αποδεικτικά έγγραφα: 
– Πιστοποιητικό ολοκλήρωσης των εργασιών υπογεγραμμένο από τον ανάδοχο και την αρμόδια αρχή, το οποίο αποδεικνύει ότι το έργο έχει ολοκληρωθεί και έχει τεθεί σε λειτουργία, και σύνδεσμο προς τη σχετική πλατφόρμα ή πλατφόρμες.
– Πιστοποίηση ότι οποιαδήποτε επεξεργασία δεδομένων προσωπικού χαρακτήρα πραγματοποιήθηκε σύμφωνα με το ισχύον νομικό πλαίσιο.
</t>
  </si>
  <si>
    <t>2.1.2</t>
  </si>
  <si>
    <t>Πιλοτική και επιχειρησιακή λειτουργία του Μοναδικού σημείου επαφής - Single Point of Contact (Spoc 2)</t>
  </si>
  <si>
    <t>Διασύνδεση σε δοκιμαστικό επίπεδο του ελληνικού SPOC με τα σημεία επαφής των άλλων Κρατών Μελών με γνώμονα αυτό να μπορέσει να λειτουργήσει και σε επιχειρησιακό επίπεδο</t>
  </si>
  <si>
    <t>1/1/2021</t>
  </si>
  <si>
    <t>Υπουργείο Προστασίας του Πολίτη / Διεύθυνση Διαβατηρίων και Εγγράφων Ασφαλείας</t>
  </si>
  <si>
    <t>Άλλο Χρηματοδοτικό Εργαλείο</t>
  </si>
  <si>
    <t>250.000 €  στο πλαίσιο του έργου για το ΟΠΣ Μετανάστευση</t>
  </si>
  <si>
    <t>2.1.2.1</t>
  </si>
  <si>
    <t xml:space="preserve">Υποστήριξη της εγκατάστασης των υποδομών </t>
  </si>
  <si>
    <t>2.1.2.2</t>
  </si>
  <si>
    <t xml:space="preserve">Υποστήριξη της απρόσκοπτης επιχειρησιακής λειτουργίας σε συνεργασία με Ευρωπαϊκή Επιτροπή και άλλα κράτη μέλη. Δείκτης Διαθεσιμότητα Συστήματος &gt;=90%: </t>
  </si>
  <si>
    <t>2.1.2.3</t>
  </si>
  <si>
    <t>Έναρξη επιχειρησιακής λειτουργίας σε συνεργασία με Ευρωπαϊκή Επιτροπή και άλλα κ-μ</t>
  </si>
  <si>
    <t>2.1.3</t>
  </si>
  <si>
    <t>Ίδρυση και λειτουργία Κέντρων Βιομετρικών Δεδομένων για την λήψη βιομετρικών δεδομένων πολιτών τρίτων χωρών σε Αττική και Νομό Θεσσαλονίκης</t>
  </si>
  <si>
    <t>Υλοποιείται σε συνεργασία με την Κ.Τ.Π. Μ.Α.Ε. και τη χρηματοδότηση του ΤΑΜΕ με ιδιώτη ανάδοχο (Ο.Τ.Ε. Α.Ε.) προκειμένου να δημιουργηθούν και να λειτουργήσουν τέσσερα (4) Κέντρα Λήψης Βιομετρικών Δεδομένων εκτός των Υπηρεσιών Μετανάστευσης σε Αττική (3) και Θεσσαλονίκη (1) τα οποία θα υποστηρίζουν τη διαδικασία έκδοσης των αδειών διαμονής πολιτών τρίτων χωρών (Π.Τ.Χ.) μέσω της λήψης βιομετρικών δεδομένων των αιτούντων. Στόχο αποτελεί η επιτάχυνση των διαδικασιών έκδοσης των αδειών διαμονής.</t>
  </si>
  <si>
    <t>1/9/2023</t>
  </si>
  <si>
    <t>30/9/2028</t>
  </si>
  <si>
    <t>8.800.000 €</t>
  </si>
  <si>
    <t>2.1.3.1</t>
  </si>
  <si>
    <t xml:space="preserve">¨Εναρξη της λειτουργίας τριών (3) Κέντρων Δεδομένων σε Αττική </t>
  </si>
  <si>
    <t>2.1.3.2</t>
  </si>
  <si>
    <t>Έναρξη της λειτουργίας ενός (1) Κέντρου Βιομετρικών Δεδομένων σε Θεσσαλονίκη</t>
  </si>
  <si>
    <t>2.2</t>
  </si>
  <si>
    <t>Παρεμβάσεις για την βελτίωση της πολιτικής νόμιμης μετανάστευσης σε εθνικό και ενωσιακό επίπεδο καθώς και Θεσμικές παρεμβάσεις για την αποτροπή της παράτυπης μετανάστευσης</t>
  </si>
  <si>
    <t>Οι παρεμβάσεις περιλαμβάνουν την αποτύπωση και την καταγραφή των υφιστάμενων διοικητικών διαδικασιών με σκοπό την αναβάθμιση των διαδικασιών στον τομέα της νόμιμης μετανάστευσης.</t>
  </si>
  <si>
    <t>2.2.1</t>
  </si>
  <si>
    <t>Αποτύπωση, καταγραφή και αναβάθμιση του συνόλου των υφιστάμενων διοικητικών διαδικασιών που πραγματοποιούνται κατ' εφαρμογή του Κώδικα Μετανάστευσης και Ένταξης και του Π.Δ. 106/2007, καθώς και καταγραφή των απαιτούμενων υποστηρικτικών εγγράφων στην ηλεκτρονική πλατφόρμα του Εθνικού Μητρώου Διαδικασιών (ΕΜΔ) «Δίαυλος». </t>
  </si>
  <si>
    <t>Περιγραφή όλων των βημάτων τα οποία απαιτούνται για τη χορήγηση αδειών διαμονής σε πολίτες τρίτων χωρών, από την έναρξη της διαδικασίας (έγκριση και χορήγηση θεώρησης) έως και τη λήψη της απαιτούμενης αντίστοιχης άδεια διαμονής. Η εν θέματι δράση έχει ξεκινήσει το 2021 και συνεχίζεται και το 2024. </t>
  </si>
  <si>
    <t>1/6/2021</t>
  </si>
  <si>
    <t>2.2.1.1</t>
  </si>
  <si>
    <t>Αποτύπωση των διαδικασιών χορήγησης άδειας διαμονής για εργασία</t>
  </si>
  <si>
    <t>2.2.1.2</t>
  </si>
  <si>
    <t xml:space="preserve">Αποτύπωση των υπολοιπόμενων διαδικασιών </t>
  </si>
  <si>
    <t>2.2.2</t>
  </si>
  <si>
    <t>Τροποποίηση της νομοθεσίας με στόχο την αυστηροποίηση του θεσμικού πλαισίου περί διευκόλυνσης παράνομης εισόδου και διαμονής πολιτών τρίτων χωρών ιδίως σε ό,τι αφορά την επιβολή του μέτρου της προσωρινής κράτησης στους υπόδικους διακινητές</t>
  </si>
  <si>
    <t>Νομοθετική παρέμβαση στις διατάξεις του ν.5038/2023 (Κώδικας Μετανάστευσης) και ενδεχομένως στις σχετικές διατάξεις του ΚΠΔ και ΠΚ και εισαγωγή νέων ρυθμίσεων που θα καθιστούν πιο αυστηρή την ποινική μεταχείριση των διακινητών πολιτών τρίτων χωρών με στόχο την καταπολέμηση των δικτύων διακίνησης και εμπορίας ανθρώπων και την προστασία των θυμάτων.</t>
  </si>
  <si>
    <t> Υπουργείο Δικαιοσύνης</t>
  </si>
  <si>
    <t>2.2.2.1</t>
  </si>
  <si>
    <t>Σύσταση Διυπουργικής Ομάδας Εργασίας</t>
  </si>
  <si>
    <t>2.2.2.2</t>
  </si>
  <si>
    <t>Προσχέδιο Νομοθετικής Τροποποίησης</t>
  </si>
  <si>
    <t>Ψηφιακές Υπηρεσίες Μετανάστευσης, Προστασίας Συνόρων και Κυβερνοασφάλειας</t>
  </si>
  <si>
    <t>Περιλαμβάνονται έργα για τη δημιουργία μιας ενιαίας πληροφοριακής υποδομής των πληροφοριακών υποδομών και συστημάτων του Υπουργείου, καθώς και έργα Προστασίας των Συνόρων και Κυβερνοασφάλειας για την προστασία των κρίσιμων πληροφοριακών συστημάτων.</t>
  </si>
  <si>
    <t>2.3.1</t>
  </si>
  <si>
    <t>Παροχή ολοκληρωμένων ψηφιακών υπηρεσιών Μετανάστευσης και υποδομές Κυβερνοασφάλειας</t>
  </si>
  <si>
    <t>To έργο αφορά Υπηρεσίες &amp; Υποδομές Κυβερνοασφάλειας για την προστασία των κρίσιμων Πληροφοριακών υποδομών και συστημάτων  του Υπουργείου Μετανάστευσης και Ασύλου. Επιπρόσθετα, τo έργο στοχεύει στην ολοκλήρωση (μέσω εγκατάστασης νέου hardware και αλλαγών στο software) των συστημάτων Νόμιμης Μετανάστευσης με τα λοιπά Πληροφοριακά Συστήματα του ΥΜΑ, ώστε να προκύψει μία ενιαία πληροφοριακή υποδομή. Η δράση χρηματοδοτείται από το Πρόγραμμα Δημοσίων Επενδύσεων (ΠΔΕ) και το RRF.</t>
  </si>
  <si>
    <t>21/4/2025</t>
  </si>
  <si>
    <t>17.690.422 €</t>
  </si>
  <si>
    <t>16763/ΥΕ 2</t>
  </si>
  <si>
    <t>2.3.1.1</t>
  </si>
  <si>
    <t xml:space="preserve">Παραλαβή Μελέτης Εφαρμογής </t>
  </si>
  <si>
    <t>31/3//2024</t>
  </si>
  <si>
    <t>2.3.1.2</t>
  </si>
  <si>
    <t>Παραλαβή της Εγκατάστασης και Λειτουργίας Δομών και Υπηρεσιών</t>
  </si>
  <si>
    <t>21/7/2024</t>
  </si>
  <si>
    <t>2.3.1.3</t>
  </si>
  <si>
    <t>Παραλαβή της Εκπαίδευσης και της Πιλοτικής Λειτουργίας</t>
  </si>
  <si>
    <t>21/10/2024</t>
  </si>
  <si>
    <t>2.3.1.4</t>
  </si>
  <si>
    <t>Milestone 185: Ολοκλήρωση της ψηφιοποίησης του συστήματος μετανάστευσης και ασύλου μέσω αποδοχής από τον διαχειριστή έργου / την αναθέτουσα αρχή των παραδοτέων της σύμβασης για [...] την παροχή ολοκληρωμένων ψηφιακών υπηρεσιών μετανάστευσης.</t>
  </si>
  <si>
    <t>Μηχανισμός Επαλήθευσης: Συνοπτικό έγγραφο στο οποίο αιτιολογείται δεόντως ο τρόπος με τον οποίο εκπληρώθηκε ικανοποιητικά το ορόσημο (συμπεριλαμβανομένων όλων των συνιστωσών). Το έγγραφο αυτό περιλαμβάνει υπό μορφή παραρτήματος τα ακόλουθα αποδεικτικά έγγραφα:- Πιστοποιητικό ολοκλήρωσης των εργασιών υπογεγραμμένο από τον ανάδοχο και την αρμόδια αρχή, το οποίο αποδεικνύει ότι το έργο έχει ολοκληρωθεί και έχει τεθεί σε λειτουργία, και σύνδεσμο προς τη σχετική πλατφόρμα ή πλατφόρμες.
– Πιστοποίηση ότι οποιαδήποτε επεξεργασία δεδομένων προσωπικού χαρακτήρα πραγματοποιήθηκε σύμφωνα με το ισχύον νομικό πλαίσιο.</t>
  </si>
  <si>
    <t>2.3.2</t>
  </si>
  <si>
    <t>Reaction: REal time ArtifiCial inTellIgence for bOrders surveillance via RPAS data aNalytics to support Law Enforcement Agencies. ​</t>
  </si>
  <si>
    <t>Το REACTION, στοχεύει να επιδείξει μια πλήρως λειτουργική, επόμενης γενιάς, ολιστική πλατφόρμα επιτήρησης συνόρων, για τον έγκαιρο εντοπισμό και αντιμετώπιση κρίσιμων καταστάσεων κάνοντας χρήση πολλαπλών εναέριων οχημάτων, του σχετικού επιχειρησιακού εξοπλισμού και καινοτόμων τεχνολογιών ανίχνευσης.​</t>
  </si>
  <si>
    <t>31/12/2025</t>
  </si>
  <si>
    <t>Υπουργείο Προστασίας του Πολίτη (ΥΔΕΑΠ)/ΕΚΕΤΑ/ΚΟΙΟΣ/ΕΚΠΑ/ΠΑΔΑ/ΚΕΜΕΑ/ΑΣΤΥΝΟΜΙΑ ΚΥΠΡΟΥ</t>
  </si>
  <si>
    <t>3.907.483 €</t>
  </si>
  <si>
    <t>2.3.2.1</t>
  </si>
  <si>
    <t xml:space="preserve">Υπογραφή όλων των Εταίρων του Consortium Agreement και υπογραφές των Ελλήνων Εταίρων στο Σύμφωνο Συνεργασίας </t>
  </si>
  <si>
    <t>2.3.2.2</t>
  </si>
  <si>
    <t xml:space="preserve">Πιλοτική προδιαγραφή περιπτώσεων χρήσης
Παραλαβή έκθεσης με τον καθορισμό περιπτώσεων χρήσης και απαιτήσεων χρηστών  </t>
  </si>
  <si>
    <t>2.3.2.3</t>
  </si>
  <si>
    <t xml:space="preserve">Προδιαγραφές ασφαλείας και απαιτήσεων χρήστη
Παραλαβή έκθεσης σχετικά με το νομικό, δεοντολογικό πλαίσιο και το πλαίσιο ασφαλείας της REACTION </t>
  </si>
  <si>
    <t>2.3.2.4</t>
  </si>
  <si>
    <t>Καθορισμός τυποποιημένων επιχειρησιακών διαδικασιών
Παραλαβή Εγχειριδίου τυποποιημένων διαδικασιών λειτουργίας</t>
  </si>
  <si>
    <t>2.3.3</t>
  </si>
  <si>
    <t>Δημιουργία Ψηφιακού Αποθετηρίου Δ/νσης Νομικής Υποστήριξης Ασύλου και Υποδοχής.</t>
  </si>
  <si>
    <t>To έργο αναπτύσσεται σε δύο επίπεδα: το πρώτο στοχεύει στη δημιουργία ενός ενιαίου σημείου επικαιροποιούμενης ενημέρωσης ως προς την ισχύουσα νομοθεσία αναφορικά με  θέματα διεθνούς προστασίας, προσωρινής προστασίας και υποδοχής και φιλοξενίας πολιτών τρίτων χωρών. Το δεύτερο στοχεύει στη δημιουργία ενός επικαιροποιούμενου ψηφιακού αρχείου, εντός του οποίου θα βρίσκονται αποδελτιωμένα και ταξινομημένα σε θεματικές κατηγορίες, σημαντικά νομικής φύσεως ερωτήματα καθώς και οι απαντήσεις αυτών.</t>
  </si>
  <si>
    <t>2.3.3.1</t>
  </si>
  <si>
    <t xml:space="preserve">Λειτουργία Πλατφόρμας στην ιστοσελίδα του Υπουργείου </t>
  </si>
  <si>
    <t xml:space="preserve">  </t>
  </si>
  <si>
    <t>2.3.3.2</t>
  </si>
  <si>
    <t xml:space="preserve">Ανατροφοδότηση με τουλάχιστον  20 FAQ </t>
  </si>
  <si>
    <t>Ενίσχυση του συστήματος Ασύλου και της Κοινωνικής Ένταξης προσφύγων και νόμιμων μεταναστών.</t>
  </si>
  <si>
    <t>3.1</t>
  </si>
  <si>
    <t>Ενίσχυση του συστήματος ασύλου</t>
  </si>
  <si>
    <t>Ενέργειες για την αριθμητική ενίσχυση/εκπαίδευση προσωπικού, μεταφορά αιτούντων  σε άλλα κράτη μέλη και παροχή υπηρεσιών νομικής συνδρομής.</t>
  </si>
  <si>
    <t>3.1.1</t>
  </si>
  <si>
    <t>Εκπαίδευση  των δικαστών, μελών των Ανεξάρτητων Επιτροπών Προσφυγών (σε ζητήματα προσφυγικού δικαίου), των βοηθών εισηγητών και της Ομάδας Τεκμηρίωσης.</t>
  </si>
  <si>
    <t>Η εκπαίδευση των δικαστών αφορά σε κριτήρια υπαγωγής, μετεγκατάσταση, αποκλεισμό  από τη διεθνή προστασία, εκτίμηση αξιοπιστίας αιτούντων, έννοια ασφαλούς τρίτης χώρας. Παράλληλα, η εκπαίδευση των βοηθών εισηγητών αφορά σε θέματα ευαλωτότητας, εκτίμηση ανηλικότητας, ιατρικές αποδείξεις, ειδικές διαδικαστικές εγγυήσεις και η εκπαίδευση της Ομάδας Τεκμηρίωσης αφορά σε πληροφορίες και ανάλυση της πολιτικής κατάστασης των χωρών προέλευσης των προσφευγόντων.</t>
  </si>
  <si>
    <t>3.1.1.1</t>
  </si>
  <si>
    <t xml:space="preserve">Δύο (2) εκπαιδεύσεις βοηθών εισηγητών </t>
  </si>
  <si>
    <t>3.1.1.2</t>
  </si>
  <si>
    <t xml:space="preserve">Δύο (2) εκπαιδεύσεις ομάδας τεκμηρίωσης </t>
  </si>
  <si>
    <t>3.1.1.3</t>
  </si>
  <si>
    <t>Μία (1) εκπαίδευση δικαστών</t>
  </si>
  <si>
    <t>3.1.2</t>
  </si>
  <si>
    <t>Παροχή υπηρεσιών μεταφοράς αιτούντων  σε άλλα κράτη μέλη</t>
  </si>
  <si>
    <t xml:space="preserve">Το έργο περιλαμβάνει την παροχή υπηρεσιών μεταφοράς ατόμων που χρήζουν Διεθνούς Προστασίας και κάποιο άλλο κράτος-μέλος της ΕΕ είναι υπεύθυνο για να εξετάσει το αίτημα τους (υποθέσεις Δουβλίνο και Οικογενειακής Επανένωσης). </t>
  </si>
  <si>
    <t>ΤΑΜΕΥ 2021-2027</t>
  </si>
  <si>
    <t>449.550 €
Νομική Δέσμευση Πιστώσεων</t>
  </si>
  <si>
    <t>3.1.2.1</t>
  </si>
  <si>
    <t xml:space="preserve">Μεταφορά τουλάχιστον 300 δικαιούχων </t>
  </si>
  <si>
    <t>3.1.2.2</t>
  </si>
  <si>
    <t xml:space="preserve">Μεταφορά τουλάχιστον 400 δικαιούχων </t>
  </si>
  <si>
    <t>3.1.3</t>
  </si>
  <si>
    <t>Πρόσληψη προσωπικού ΙΔΟΧ</t>
  </si>
  <si>
    <t xml:space="preserve">Το έργο περιλαμβάνει την πρόσληψη συμβασιούχων στην Υπηρεσία Ασύλου και στην Αρχή Προσφυγών. </t>
  </si>
  <si>
    <t>3.1.3.1</t>
  </si>
  <si>
    <t>Πλατφόρμα Έτοιμη για Παραγωγική Λειτουργία</t>
  </si>
  <si>
    <t>3.1.3.2</t>
  </si>
  <si>
    <t>Δημοσίευση Ανακοίνωσης Πρόσληψης</t>
  </si>
  <si>
    <t>Γενική Γραμματεία Μεταναστευτικής Πολιτικής</t>
  </si>
  <si>
    <t>3.1.3.3</t>
  </si>
  <si>
    <t>Πρόσληψη 390 ΙΔΟΧ στην Υπηρεσία Ασύλου</t>
  </si>
  <si>
    <t>3.1.3.4</t>
  </si>
  <si>
    <t>Πρόσληψη 25 ατόμων στην Αρχή Προσφυγών</t>
  </si>
  <si>
    <t>3.1.3.5</t>
  </si>
  <si>
    <t>Υποστήριξη Εύρυθμης Λειτουργίας της πλατφόρμας  Διαθεσιμότητα (uptime) &gt;=90%</t>
  </si>
  <si>
    <t>3.1.4</t>
  </si>
  <si>
    <t>Παροχή Νομικής Συνδρομής στο Β’ Βαθμό</t>
  </si>
  <si>
    <t xml:space="preserve">Το έργο περιλαμβάνει την παροχή δωρεάν νομικής συνδρομής στο πλαίσιο της διοικητικής διαδικασίας σε δεύτερο βαθμό σύμφωνα με τα άρθρα 61 και 62 του νόμου 4375/2016 (Α’51), σύμφωνα με τους ειδικότερους όρους και προϋποθέσεις της Υπουργικής Απόφασης του άρθ.7 παρ.8 του νόμου 4375/2016 και του Ν4636/2019. </t>
  </si>
  <si>
    <t>3.1.4.1</t>
  </si>
  <si>
    <t xml:space="preserve">Παροχή Νομικής Συνδρομής σε 2.000 αιτούντες </t>
  </si>
  <si>
    <t>3.1.4.2</t>
  </si>
  <si>
    <t xml:space="preserve">Παροχή στοιχείων για την χρήση αυτών σε νομική συνδρομή  </t>
  </si>
  <si>
    <t xml:space="preserve"> 31/12/2024
</t>
  </si>
  <si>
    <t>3.1.4.3</t>
  </si>
  <si>
    <t xml:space="preserve">Παροχή στοιχείων εντός 7 εργάσιμων ημερών από τη στιγμή κατάθεσης της αίτησης μέχρι τη χρέωση </t>
  </si>
  <si>
    <t>3.1.5</t>
  </si>
  <si>
    <t>Ρυθμιστικές παρεμβάσεις με στόχο την βελτίωση και επιτάχυνση των διαδικασιών ασύλου</t>
  </si>
  <si>
    <t>Το έργο περιλαμβάνει την έκδοση υπουργικών αποφάσεων για την κατάρτιση:Εθνικού Καταλόγου ασφαλών τρίτων χωρώνΕθνικού Καταλόγου ασφαλών χωρών καταγωγής</t>
  </si>
  <si>
    <t>3.1.5.1</t>
  </si>
  <si>
    <t>Έκδοση κοινής υπουργικής απόφασης κατάρτισης εθνικού καταλόγου ασφαλών τρίτων χωρών</t>
  </si>
  <si>
    <t>3.1.5.2</t>
  </si>
  <si>
    <t>Έκδοση  κοινής υπουργικής απόφασης κατάρτισης εθνικού καταλόγου ασφαλών  χωρών καταγωγής</t>
  </si>
  <si>
    <t>3.1.6</t>
  </si>
  <si>
    <t>Αξιολόγηση ποιότητας εκθέσεων που έχουν υποβληθεί από βοηθούς εισηγητές/τριες στις Ανεξάρτητες Επιτροπές Προσφυγών (ΑΕΠ)</t>
  </si>
  <si>
    <t>Το έργο περιλαμβάνει τη συλλογή και αξιολόγηση των εκθέσεων που υποβάλλονται από τους βοηθούς εισηγητές/τριες στις ΑΕΠ.</t>
  </si>
  <si>
    <t>3.1.6.1</t>
  </si>
  <si>
    <t>Συλλογή Εκθέσεων</t>
  </si>
  <si>
    <t>3.1.6.2</t>
  </si>
  <si>
    <t>Σύνταξη έκθεσης αξιολόγησης</t>
  </si>
  <si>
    <t>3.1.7</t>
  </si>
  <si>
    <t>Δημιουργία Εξωτερικής Μονάδας COI (Country of Origin Information) για χρήση της Ελληνικής Υπηρεσίας Ασύλου</t>
  </si>
  <si>
    <t>Το έργο περιλαμβάνει τη δημιουργία διαρκώς επικαιροποιημένου Καταλόγου Βάσεων Δεδομένων πληροφοριών για τις χώρες προέλευσης των αιτούντων άσυλο στην Ελλάδα, θησαυρού όρων και λέξεων (ελληνικά-αγγλικά) σχετικούς με τις διαδικασίες ασύλου, καθώς και τη δημιουργία Αποθετηρίου Εκθέσεων στην ελληνική γλώσσα που αφορούν στο Άσυλο, στις διαδικασίες και στη νομοθεσία - σε εθνικό, ευρωπαικό και διεθνές επίπεδο- από διάφορες χώρες προέλευσης
*Συμφωνία Πλαίσιο Ελλάδας - Ελβετίας 2022-2026</t>
  </si>
  <si>
    <t>31/12/2026</t>
  </si>
  <si>
    <t>1.000.000€</t>
  </si>
  <si>
    <t>3.1.7.1</t>
  </si>
  <si>
    <t>Δημιουργία και πιλοτική δοκιμή καταλόγου βάσεων δεδομένων και (ελληνικού-αγγλικού) θησαυρού όρων και λέξεων</t>
  </si>
  <si>
    <t>31/7/2024</t>
  </si>
  <si>
    <t>3.1.7.2</t>
  </si>
  <si>
    <t>Κανονική λειτουργία καταλόγου βάσεων δεδομένων και (ελληνικού-αγγλικού) θησαυρού όρων και λέξεων</t>
  </si>
  <si>
    <t>3.2</t>
  </si>
  <si>
    <t>Ενίσχυση επιστροφών προς χώρες καταγωγής</t>
  </si>
  <si>
    <t>Συμφωνίες με τις χώρες καταγωγής, ενίσχυση εθελούσιων επιστροφών και επιτάχυνση αναγκαστικών επιστροφών.</t>
  </si>
  <si>
    <t>3.2.1</t>
  </si>
  <si>
    <t>Ενίσχυση αριθμού αναγκαστικών επιστροφών</t>
  </si>
  <si>
    <t>Παροχή περιοδικής  ενημέρωσης προς τις Υπηρεσίες της ΕΛΑΣ για όσους εμπίπτουν στην κατηγορία των προς απέλαση προσώπων.</t>
  </si>
  <si>
    <t>31/12/2024
 *συνεχές έργο </t>
  </si>
  <si>
    <t>Υπουργείο Προστασίας του Πολίτη Υπουργείο Εξωτερικών</t>
  </si>
  <si>
    <t>3.2.1.1</t>
  </si>
  <si>
    <t>Παροχή έξι (6) ενημερώσεων προς τις Υπηρεσίες της ΕΛΑΣ</t>
  </si>
  <si>
    <t>3.2.1.2</t>
  </si>
  <si>
    <t>3.2.2</t>
  </si>
  <si>
    <t>Ενίσχυση των προγραμμάτων εθελούσιων επιστροφών των παράτυπων μεταναστών με την αρωγή Διεθνών Οργανισμών (Διεθνούς Οργανισμού Μετανάστευσης) και εναρμόνιση των οικονομικών κινήτρων για τις εθελούσιες επιστροφές σε Ευρωπαϊκό Επίπεδο.</t>
  </si>
  <si>
    <t>Παροχή υποστήριξης σε υπηκόους τρίτων χωρών που βρίσκονται στην Ελλάδα και επιθυμούν να επιστρέψουν στις χώρες καταγωγής τους μεσώ της διευκόλυνσης της εθελοντικής επιστροφής τους, της επανένταξής τους και της προσωρινής διαμονής τους σε δομές φιλοξενίας.</t>
  </si>
  <si>
    <t>31/12/2024
 *συνεχές έργο</t>
  </si>
  <si>
    <t>Υπουργείο Προστασίας του Πολίτη 
Υπουργείο Εξωτερικών</t>
  </si>
  <si>
    <t>3.2.2.1</t>
  </si>
  <si>
    <t xml:space="preserve">Παροχή στοιχείων εθελούσιων επιστροφών των παράτυπων μεταναστών </t>
  </si>
  <si>
    <t>3.2.2.2</t>
  </si>
  <si>
    <t xml:space="preserve">Διασφάλιση ποιότητας στοιχείων </t>
  </si>
  <si>
    <t>3.2.2.3</t>
  </si>
  <si>
    <t>Επίτευξη 2.500 εθελούσιων επιστροφών</t>
  </si>
  <si>
    <t>3.2.3</t>
  </si>
  <si>
    <t>Σύνταξη Κώδικα Επιστροφών</t>
  </si>
  <si>
    <t>Κωδικοποίηση της νομοθεσίας που διέπει τις διαδικασίες επιστροφής πολιτών τρίτων χωρών που βρίσκονται στην χώρα χωρίς νόμιμες διατυπώσεις.</t>
  </si>
  <si>
    <t>01/10/2023</t>
  </si>
  <si>
    <t>Υπουργείο Προστασίας του Πολίτη</t>
  </si>
  <si>
    <t>3.2.3.1</t>
  </si>
  <si>
    <t>Ολοκλήρωση Προπαρασκευαστικών ενεργειών της ομάδας εργασίας (συγκέντρωση και επεξεργασία κωδικοποιούμενης ύλης)</t>
  </si>
  <si>
    <t>3.2.3.2</t>
  </si>
  <si>
    <t>Σύνταξη Σχεδίου Κώδικα</t>
  </si>
  <si>
    <t>3.3</t>
  </si>
  <si>
    <t>Ενίσχυση της κοινωνικής ένταξης των πολιτών τρίτων χωρών</t>
  </si>
  <si>
    <t>Δράσεις για την κοινωνική ένταξη των αναγνωρισμένων προσφύγων και μεταναστών.</t>
  </si>
  <si>
    <t>3.3.1</t>
  </si>
  <si>
    <t>Παρεμβάσεις για την κοινωνική ένταξη των δικαιούχων διεθνούς και προσωρινής προστασία μέσω της επέκτασης και υλοποίησης του προγράμματος HELIOS με έμφαση στην εργασία και την αυτόνομη διαβίωση</t>
  </si>
  <si>
    <t>Το εν λόγω έργο υφίσταται ήδη βάσει Προγραμματικής Συμφωνίας από 21/12/2021, με χρηματοδότηση από το ΠΔΕ, και έχουν ξεκινήσει διαδικασίες για την ένταξή του στα ΠΕΠ του ΕΚΤ+ για την προγραμματική περίοδο 2021-2027. </t>
  </si>
  <si>
    <t>21/12/2021</t>
  </si>
  <si>
    <t>31/12/2027</t>
  </si>
  <si>
    <t xml:space="preserve">Υπουργείο Eθνικής Οικονομίας και Οικονομικών </t>
  </si>
  <si>
    <t>96.000.000 €(Αφορα σε δέσμευση ποσού βάσει εντύπων εξειδικευσης των ΠΕΠ 21-27 χωρίς Απόφαση Ένταξης)</t>
  </si>
  <si>
    <t>Προγραμματική Σύμβαση</t>
  </si>
  <si>
    <t>3.3.1.1</t>
  </si>
  <si>
    <t xml:space="preserve">Έκδοση Πρόσκλησης  προς τον Δικαιούχο σε τουλάχιστον 5 Περιφέρειες </t>
  </si>
  <si>
    <t>3.3.1.2</t>
  </si>
  <si>
    <t xml:space="preserve">Έναρξη Υλοποίησης  του Προγράμματος  στις Περιφέρειες Αττικής και Θεσσαλονίκης </t>
  </si>
  <si>
    <t>3.3.2</t>
  </si>
  <si>
    <t>Πρόγραμμα – γέφυρα που συνδέει την άτυπη με την τυπική εκπαίδευση για τα παιδιά πολιτών τρίτων χωρών.</t>
  </si>
  <si>
    <t>Έργο που αποσκοπεί στην επιτυχημένη μετάβαση και ένταξη στο σχολείο σε περιοχές όπου διαμένουν πρόσφυγες και μετανάστες, προκειμένου να υποστηρίξουν και να διευκολύνουν την ομαλή πρόσβαση των παιδιών τους (4-17 ετών) στο σχολείο, τη συνεχή παρακολούθηση της εκπαιδευτικής διαδικασία καθώς και την ανάπτυξη δράσεων αλληλεπίδρασης με τον τοπικό πληθυσμό.</t>
  </si>
  <si>
    <t>31/12/2027</t>
  </si>
  <si>
    <t xml:space="preserve">Υπηρεσιακή Γραμματέας </t>
  </si>
  <si>
    <t>Στόχος 4: Ποιοτική Εκπαίδευση</t>
  </si>
  <si>
    <t>3.3.2.1</t>
  </si>
  <si>
    <t xml:space="preserve">Ένταξη ωφελούμενων στο Πρόγραμμα </t>
  </si>
  <si>
    <t>3.3.2.2</t>
  </si>
  <si>
    <t>Χρονική διαθεσιμότητα πλατφόρμας (&gt;=  90%)</t>
  </si>
  <si>
    <t>Υπηρεσιακή Γραμματέας</t>
  </si>
  <si>
    <t>3.3.2.3</t>
  </si>
  <si>
    <t xml:space="preserve">Ποσοστό Υποστήριξη των αιτημάτων σε επίπεδο αναβαθμίσεων, παραμετροποιήσεων και προσαρμογών της πλατφόρμας. Δείκτης: αριθμός αιτημάτων που ικανοποιήθηκαν προς συνολικό αριθμό αιτημάτων &gt;= 90% </t>
  </si>
  <si>
    <t> Υπηρεσιακή Γραμματέας</t>
  </si>
  <si>
    <t>3.3.3</t>
  </si>
  <si>
    <t>Ενταξιακή Υποστήριξη σε πολίτες τρίτων χωρών μέσω της απασχόλησής τους στον αγροτικό τομέα. </t>
  </si>
  <si>
    <t>Δημιουργία ειδικού προγράμματος εκπαίδευσης 3645 προσφύγων και μεταναστών άνω των 18 στις αγροτικές εργασίες, με σκοπό την προώθηση της απασχόλησής τους στον αγροτικό τομέα σε επιλεγμένες περιοχές της Ελλάδας.(RRF)</t>
  </si>
  <si>
    <t>31/12/2025</t>
  </si>
  <si>
    <t>16688/ΥΕ 1,2,3,4,5,7,8,9,10/Τ.1</t>
  </si>
  <si>
    <t>3.3.3.1</t>
  </si>
  <si>
    <t>Ανακοίνωση αριθμού ωφελούμενων που εντάχθηκαν στο πρόγραμμα</t>
  </si>
  <si>
    <t>3.3.3.2</t>
  </si>
  <si>
    <t xml:space="preserve">Αριθμός ωφελούμενων που  καταρτίστηκαν  </t>
  </si>
  <si>
    <t>3.3.4</t>
  </si>
  <si>
    <t>Προώθηση της κοινωνικής ένταξης και ευαισθητοποίηση σε πολίτες τρίτων χωρών, μέσω της κατάρτισης και της ένταξής τους στο δυναμικό παροχής φροντίδας και βοήθειας σε ευπαθείς ομάδες.</t>
  </si>
  <si>
    <t>Η δράση στοχεύει στην εκπαίδευση 700 μεταναστών και προσφύγων σε παροχή υπηρεσιών κοινωνικής φροντίδας και υποστήριξης ηλικιωμένων, ΑμεΑ, και λοιπών ευπαθών ομάδων στην περιφέρεια Αττικής καθώς και σε άλλες περιφέρειες της ηπειρωτικής Ελλάδας. (RRF)</t>
  </si>
  <si>
    <t>01/01/2022</t>
  </si>
  <si>
    <t>31/12/2025 </t>
  </si>
  <si>
    <t>16688/ΥΕ 1,2,3,4,5,6Α,9,10/Τ.5</t>
  </si>
  <si>
    <t>3.3.4.1</t>
  </si>
  <si>
    <t xml:space="preserve">Ανακοίνωση αριθμού ωφελούμενων που εντάχθηκαν στο πρόγραμμα </t>
  </si>
  <si>
    <t> 3.3.4.2</t>
  </si>
  <si>
    <t xml:space="preserve">Αριθμός ωφελούμενων που  καταρτίστηκαν </t>
  </si>
  <si>
    <t>3.3.5</t>
  </si>
  <si>
    <t>Διευκόλυνση της ένταξης σε  πολίτες τρίτων χωρών στην τοπική αγορά εργασίας και στην κοινωνία μέσω της απασχόλησής τους στον τουριστικό τομέα. </t>
  </si>
  <si>
    <t>Η  δράση στοχεύει στην εκπαίδευση 3645 μεταναστών και αιτούντων διεθνούς προστασίας σε μια σειρά από τουριστικά επαγγέλματα υψηλής ζήτησης στην Ελλάδα στις Περιφέρειες Αττικής, Βόρειας Ελλάδας, Νησιά Αιγαίου και Ιονίου, Κρήτη ή/και σε άλλες περιφέρειες που θα καθοριστούν κατά τη διάρκεια υλοποίησης του Τομέα. (RRF)</t>
  </si>
  <si>
    <t>1/01/2022</t>
  </si>
  <si>
    <t>16688/ΥΕ 1,2,3,4,5,7,8,9,10/Τ.3</t>
  </si>
  <si>
    <t>3.3.5.1</t>
  </si>
  <si>
    <t>3.3.5.2</t>
  </si>
  <si>
    <t xml:space="preserve">Αριθμός ωφελούμενων που καταρτίστηκαν  </t>
  </si>
  <si>
    <t>3.3.6</t>
  </si>
  <si>
    <t>Προώθηση της κοινωνικής ένταξης και ευαισθητοποίηση σε πολίτες τρίτων χωρών, μέσω της ενημέρωσης και της εκπαίδευσής τους σε θέματα προστασίας του Περιβάλλοντος.</t>
  </si>
  <si>
    <t>Η εν λόγω διαδικασία θα συμβάλλει στην προώθηση μιας ολιστικής προσέγγισης όσον αφορά στην προστασία του Περιβάλλοντος σύμφωνα με τα Ευρωπαϊκά πρότυπα, και πρωτίστως, θα βοηθήσει στην ένταξη 700 ωφελούμενων στις τοπικές κοινότητες, ενισχύοντας την ικανότητα συνεργασίας τους με τις αρμόδιες αρχές, όπως απαιτείται κατά περίπτωση (π.χ. Πυροσβεστικό Σώμα, Αστυνομία, Δήμοι, Δασαρχεία, κ.λπ.). (RRF)</t>
  </si>
  <si>
    <t xml:space="preserve">16688/ΥΕ 1,2,3,4,5,6Α,9,10/Τ.7 </t>
  </si>
  <si>
    <t>3.3.6.1</t>
  </si>
  <si>
    <t>3.3.6.2</t>
  </si>
  <si>
    <t>3.3.7</t>
  </si>
  <si>
    <t>Εκπαίδευση και ενημέρωση πολίτες τρίτων χωρών σε θέματα πρόληψης και καταπολέμησης της εμπορίας ανθρώπων. </t>
  </si>
  <si>
    <t>Οι δράσεις για την πρόληψη και καταπολέμηση της Εμπορίας Ανθρώπων στους προσφυγικούς - μεταναστευτικούς πληθυσμούς καθώς και η αρωγή προς τα θύματα συναρθρώνονται στους άξονες «Πρόληψη», «Εντοπισμό, Ταυτοποίηση, Προστασία και Υποστήριξη (πιθανών) θυμάτων» και «Κοινωνική επανένταξη και ενδυνάμωση». (RRF)</t>
  </si>
  <si>
    <t xml:space="preserve">16688/ΥΕ 1,2,3,4,5,6Α,9,10/Τ.6 </t>
  </si>
  <si>
    <t>3.3.7.1</t>
  </si>
  <si>
    <t>Ένταξη ωφελούμενων και αξιολόγηση από τον εθνικό εισηγητή για την καταπολέμηση της εμπορίας ανθρώπων.</t>
  </si>
  <si>
    <t>3.3.7.2</t>
  </si>
  <si>
    <t>3.3.8</t>
  </si>
  <si>
    <t>Προώθηση της κοινωνικής ένταξης και ευαισθητοποίηση σε πολίτες τρίτων χωρών, μέσω της κατάρτισης και της ένταξής τους σε ένα ολιστικό πλαίσιο πολιτικής προστασίας. </t>
  </si>
  <si>
    <t>Η δράση στοχεύει στην υποστήριξη των Εθνικών Αρχών μέσω της ένταξης 700 μεταναστών και προσφύγων σε ένα ολιστικό πλαίσιο πολιτικής προστασίας, ώστε να αποκτήσουν αυξημένη ικανότητα ανταπόκρισης σε καταστάσεις έκτακτης ανάγκης. Η υλοποίηση του Τομέα αποτελεί πιλοτική παρέμβαση που στοχεύει τους ωφελούμενους που διαμένουν στις ανοιχτές δομές φιλοξενίας της ηπειρωτικής Ελλάδας. (RRF)</t>
  </si>
  <si>
    <t xml:space="preserve">16688/ΥΕ 1,2,3,4,5,6Α,9,10/Τ.8 </t>
  </si>
  <si>
    <t>3.3.8.1</t>
  </si>
  <si>
    <t>3.3.8.2</t>
  </si>
  <si>
    <t>3.3.9</t>
  </si>
  <si>
    <t>Διευκόλυνση της ένταξης σε πολίτες τρίτων χωρών στην τοπική αγορά εργασίας και στην κοινωνία μέσω της απασχόλησής τους στον κατασκευαστικό τομέα.</t>
  </si>
  <si>
    <t>Η δράση στοχεύει στην ενίσχυση της απασχολησιμότητας 3645 ωφελούμενων στον κατασκευαστικό τομέα, κυρίως στην Αθήνα και την Θεσσαλονίκη όπου παραμένει συγκεντρωμένος μεγάλος αριθμός της ομάδας-στόχου. (RRF)</t>
  </si>
  <si>
    <t>31/12/2025</t>
  </si>
  <si>
    <t xml:space="preserve">16688/ΥΕ 1,2,3,4,5,7,8,9,10/Τ.2 </t>
  </si>
  <si>
    <t>3.3.9.1</t>
  </si>
  <si>
    <t>3.3.9.2</t>
  </si>
  <si>
    <t>3.3.10</t>
  </si>
  <si>
    <t>Ενταξιακή υποστήριξη σε γυναίκες - πολίτες τρίτων χωρών μέσω της απασχόλησης  τους στην τοπική αγορά εργασίας. </t>
  </si>
  <si>
    <t>Η παρούσα δράση επιδιώκει να διευκολύνει την ένταξη 3645 γυναικών , προσφύγων και μεταναστών, στην τοπική κοινότητα και αγορά εργασίας μέσω της απασχόλησής τους στον τομέα της μεταποίησης. (RRF)</t>
  </si>
  <si>
    <t>16688/ΥΕ 1,2,3,4,5,7,8,9,10/Τ.4</t>
  </si>
  <si>
    <t>3.3.10.1</t>
  </si>
  <si>
    <t>3.3.10.2</t>
  </si>
  <si>
    <t>3.3.11</t>
  </si>
  <si>
    <t>Υπηρεσίες Εξειδικευμένης Τεχνικής και Επιχειρησιακής Υποστήριξης για τη Δράση: Προώθηση της ένταξης του προσφυγικού πληθυσμού στην αγορά εργασίας</t>
  </si>
  <si>
    <t>Μέσω της εν λόγω Τεχνικής και Επιχειρησιακής Υποστήριξης, το Υπουργείο Μετανάστευσης και Ασύλου θα λάβει υποστήριξη για τον προγραμματισμό, την εξειδίκευση, την προετοιμασία, την παρακολούθηση, τον έλεγχο και την αξιολόγηση της Δράσης και των υποέργων της, καθώς και για το συντονισμό των φορέων υλοποίησης των διαφορετικών υποέργων της. (RRF)</t>
  </si>
  <si>
    <t>1/01/2024</t>
  </si>
  <si>
    <t>16688/ΥΕ 11</t>
  </si>
  <si>
    <t>3.3.11.1</t>
  </si>
  <si>
    <t>Υπογραφή Σύμβασης με τον ανάδοχο για την παροχή τεχνικής Βοήθειας και έναρξη υλοποίησης των Πακέτων Εργασίας.</t>
  </si>
  <si>
    <t>3.3.11.2</t>
  </si>
  <si>
    <t>Σύσταση Ομάδας Εργασίας για την υλοποίηση της από 3.8.2022 Προγραμματικής Σύμβασης  μεταξύ ΥΜΑ και ΔΟΜ για τη δράση του Τ.Α.Α 2.0 16688</t>
  </si>
  <si>
    <t>3.3.12</t>
  </si>
  <si>
    <t>Κοινωνική Ένταξη πρώην ασυνόδευτων νέων στην Ελλάδα (Helios Junior).</t>
  </si>
  <si>
    <t>Δημιουργία ενός ειδικά προσαρμοσμένου ενταξιακού μηχανισμού για πολίτες τρίτων χωρών (περίπου 2000 άτομα για 3 έτη) οι οποίοι έχουν συμπληρώσει το 18ο έτος της ηλικίας τους και ήταν προ ενηλικίωσής τους ασυνόδευτα ανήλικα, με σκοπό να διευκολυνθεί η ένταξή τους στην αγορά εργασίας και η μετάβασή τους στην ανεξάρτητη διαβίωση.</t>
  </si>
  <si>
    <t>01/01/2023</t>
  </si>
  <si>
    <t>18.000.000 € (δέσμευση)</t>
  </si>
  <si>
    <t>3.3.12.1</t>
  </si>
  <si>
    <t xml:space="preserve">Έναρξη Υλοποίησης του Προγράμματος </t>
  </si>
  <si>
    <t>3.3.12.2</t>
  </si>
  <si>
    <t xml:space="preserve">Εγγραφή στο Πρόγραμμα ωφελούμενων </t>
  </si>
  <si>
    <t>3.3.13</t>
  </si>
  <si>
    <t>Στέγες Υποστηριζόμενης Διαβίωσης </t>
  </si>
  <si>
    <t>Ίδρυση και λειτουργία μεικτών ΣΥΔ, στο πλαίσιο υπογραφής σχετικού Πρωτοκόλλου Συνεργασίας ΥΜΑ με Υπ. Εργασίας, για δικαιούχους διεθνούς προστασίας και ημεδαπούς με αναπηρία χωρητικότητας α) πέντε έως επτά (5-7) ατόμων και β) οκτώ έως εννέα (8-9) ατόμων, με σκοπό αφενός τη στήριξη και υποβοήθηση των δικαιούχων διεθνούς προστασίας με αναπηρία αφετέρου την ένταξή τους στην ελληνική κοινωνία. Το έργο θα συνεχιστεί και στην ΠΠ 2021-2027 με χρηματοδότηση από το ΕΚΤ+.</t>
  </si>
  <si>
    <t>17/6/2021</t>
  </si>
  <si>
    <t>Υπουργείο Εργασίας και Κοινωνικών Υποθέσεων
 Υπουργείο Ανάπτυξης (Ειδική Υπηρεσία Συντονισμού - Ευρωπαϊκού Κοινωνικού Ταμείου - ΕΥΣΕΚΤ)</t>
  </si>
  <si>
    <t xml:space="preserve">  3.740.000 €             2021-2027 (δέσμευση)  </t>
  </si>
  <si>
    <t>3.3.13.1</t>
  </si>
  <si>
    <t>Ανάρτηση Υποβολής Προτάσεων για 1 ΣΥΔ</t>
  </si>
  <si>
    <t>3.3.13.2</t>
  </si>
  <si>
    <t>31/12/20024</t>
  </si>
  <si>
    <t>3.3.14</t>
  </si>
  <si>
    <t>Κέντρα Ένταξης Μεταναστών</t>
  </si>
  <si>
    <t>Συνέχιση λειτουργίας 11 υπαρχόντων ΚΕΜ και επέκταση των υπηρεσιών τους, καθώς επίσης ίδρυση 30 νέων Κέντρων Ένταξης Μεταναστών σε Δήμους με μεγάλο προσφυγικό και μεταναστευτικό πληθυσμό ταυτόχρονα με την ενίσχυση των υπηρεσιών τους.</t>
  </si>
  <si>
    <t>1/1/2023</t>
  </si>
  <si>
    <t> 31/12/2027</t>
  </si>
  <si>
    <t>Υπουργείο Κοινωνικής Συνοχής και Οικογένειας,
Υπουργείο Ανάπτυξης (Ειδική Υπηρεσία Συντονισμού - Ευρωπαϊκού Κοινωνικού Ταμείου - ΕΥΣΕΚΤ)</t>
  </si>
  <si>
    <t xml:space="preserve">Η ετήσια δαπάνη κάθε ΚΕΜ ανέρχεται περίπου σε 100.000,00 €. </t>
  </si>
  <si>
    <t>3.3.14.1</t>
  </si>
  <si>
    <t xml:space="preserve">Δημιουργια 2 ΚΕΜ </t>
  </si>
  <si>
    <t>3.3.14.2</t>
  </si>
  <si>
    <t xml:space="preserve">Δημιουργία 3  ΚΕΜ </t>
  </si>
  <si>
    <t>3.3.15</t>
  </si>
  <si>
    <t>Εκπαιδευτικό Πρόγραμμα κατάρτισης διαπολιτισμικών μεσολαβητών</t>
  </si>
  <si>
    <t>Αφορά πρόγραμμα συνεχιζόμενης κατάρτισης για διαπολιτισμικούς μεσολαβητές. Στο πλαίσιο του έργου, το οποίο θα χρηματοδοτηθεί από την Ύπατη Αρμοστεία του ΟΗΕ για τους πρόσφυγες, θα  παραχθεί εκπαιδευτικό υλικό και θα εκπαιδευτούν 30 διαπολιτισμικοί μεσολαβητές στην Αττική. Το πιλοτικό αυτό πρόγραμμα κατάρτισης θα βασιστεί στο εγκεκριμένο από τον ΕΟΠΠΕΠ επαγγελματικό περίγραμμα του διαπολιτισμικού μεσολαβητή.  </t>
  </si>
  <si>
    <t>1/10/2022</t>
  </si>
  <si>
    <t>271.000 € </t>
  </si>
  <si>
    <t>3.3.15.1</t>
  </si>
  <si>
    <t>Εκπαίδευση 15 διαπολιτισμικών μεσολαβητών</t>
  </si>
  <si>
    <t>3.3.15.2</t>
  </si>
  <si>
    <t>3.3.16</t>
  </si>
  <si>
    <t>Multaka ΙΙ: Διαπολιτισμικές περιηγήσεις σε μουσεία και αρχαιολογικούς χώρους της Περιφέρειας Αττικής</t>
  </si>
  <si>
    <t>Το ΥΜΑ, με επιστολή του προς το Υπουργείο Πολιτισμού (στις 19/07/2023), έχει προτείνει τη συνέχιση του έργου «Multaka: διαπολιτισμικές περιηγήσεις σε μουσεία και αρχαιολογικούς χώρους της Περιφέρειας Αττικής» (το οποίο ολοκληρώθηκε με επιτυχία το 2023) και για το έτος 2024. Στη νέα πρόταση που έχει κατατεθεί από το ΥΜΑ στο Υπουργείο Πολιτισμού για συνέχιση του έργου, προτείνεται αναδιαμόρφωση του έργου και επέκτασή του και σε άλλους Δήμους της Περιφέρειας Αττικής. συνέχισή του σε διαφορετικό πλαίσιο, με τη συνεργασία των δύο Υπουργείων (ΥΜΑ-ΥΠΠΟΑ) και Δήμων της Αττικής.</t>
  </si>
  <si>
    <t>Υπουργείο Πολιτισμού και Αθλητισμού</t>
  </si>
  <si>
    <t>8.000 € έχουν ζητηθεί από ΠΔΕ 2024 ΥΜΑ. Οι δαπάνες των Δήμων για την πρόσληψη των περιηγητών δεν είναι δυνατόν να εκτιμηθούν στην παρούσα φάση</t>
  </si>
  <si>
    <t>3.3.16.1</t>
  </si>
  <si>
    <t>Υλοποίηση περίπου δέκα (10) περιηγήσεων</t>
  </si>
  <si>
    <t>3.3.16.2</t>
  </si>
  <si>
    <t>Υλοποίηση περίπου είκοσι (20) περιηγήσεων</t>
  </si>
  <si>
    <t>3.3.17</t>
  </si>
  <si>
    <t>Ενίσχυση των υπηρεσιών διαπολιτισμικής μεσολάβησης σε Κέντρα Κοινότητας και Κέντρα Ένταξης Μεταναστών</t>
  </si>
  <si>
    <t>Το εν λόγω έργο αφορά την απασχόληση Διαπολιτισμικών Μεσολαβητών σε Κέντρα Κοινότητας και Κέντρα Ένταξης Μεταναστών, σε οκτώ (8) Περιφέρειες της χώρας (Ανατολικής Μακεδονίας-Θράκης, Αττικής, Δυτικής Ελλάδας, Ηπείρου, Θεσσαλίας, Κεντρικής Μακεδονίας, Κρήτης και Στερεάς Ελλάδας). Σχεδιάστηκε σε συνεργασία με την ΕΥΣΕΚΤ, υλοποιείται (και θα συνεχίσει να υλοποιείται) από την ΕΕΤΑΑ.</t>
  </si>
  <si>
    <t>ΕΕΤΑΑ ΑΕ ΟΤΑ</t>
  </si>
  <si>
    <t>Η συνέχιση του έργου ως 31/12/2025 υπολογίζεται σε 1.605.747,12€</t>
  </si>
  <si>
    <t>3.3.17.1</t>
  </si>
  <si>
    <t>Απασχόληση 10  περίπου Διαπολιτισμικών Μεσολαβητών  σε Κέντρα Ένταξης Μεταναστών  και Κέντρα Κοινότητας</t>
  </si>
  <si>
    <t>3.3.17.2</t>
  </si>
  <si>
    <t>Απασχόληση 20  περίπου Διαπολιτισμικών Μεσολαβητών  σε Κέντρα Ένταξης Μεταναστών  και Κέντρα Κοινότητας</t>
  </si>
  <si>
    <t>3.3.18</t>
  </si>
  <si>
    <t>Προώθηση της απασχόλησης και της επιχειρηματικότητας, μέσω της κατάρτισης και πρακτικής άσκησης, των γυναικών - πολιτών τρίτων χωρών σε παραγωγικούς τομείς της οικονομίας</t>
  </si>
  <si>
    <t>Το έργο αφορά σε εκπαίδευση σε τεχνικές και βασικά εργαλεία για την μικρο-επιχειρηματικότητα, στο πλαίσιο της ελληνικής αγοράς εργασίας, καθώς και πληροφόρηση και εξοικείωση με το νομικό και τεχνικό πλαίσιο που αφορά στην έναρξη επιχειρηματικής δραστηριότητας στην Ελλάδα.</t>
  </si>
  <si>
    <t xml:space="preserve">Υφυπουργός Μετανάστευσης  και Ασύλου </t>
  </si>
  <si>
    <t>ΟΧΙ</t>
  </si>
  <si>
    <t>3.3.18.1</t>
  </si>
  <si>
    <t>Υποβολή πρότασης ένταξης του έργου στο ΕΚΤ</t>
  </si>
  <si>
    <t>3.3.18.2</t>
  </si>
  <si>
    <t>Απόφαση ένταξης στο ΕΚΤ</t>
  </si>
  <si>
    <t>3.3.19</t>
  </si>
  <si>
    <t>Καλοκαιρινό Εργαστήρι Δημοκρατίας</t>
  </si>
  <si>
    <t xml:space="preserve">Το έργο αφορά στη συμμετοχή εφήβων μεταναστών/τριών και δικαιούχων διεθνούς προστασίας στο εκπαιδευτικό πρόγραμμα «Καλοκαιρινό Εργαστήρι Δημοκρατίας» που υλοποιείται από το  Ίδρυμα της Βουλής των Ελλήνων για τον Κοινοβουλευτισμό και τη Δημοκρατία. </t>
  </si>
  <si>
    <t>Ίδρυμα της Βουλής για τον Κοινοβουλευτισμό και τη Δημοκρατία</t>
  </si>
  <si>
    <t>Χρηματοδοτείται από το Ίδρυμα της Βουλής</t>
  </si>
  <si>
    <t>3.3.19.1</t>
  </si>
  <si>
    <t>Αποστολή επιστολής ενημέρωσης προς φορείς κοινωνίας πολιτών, για άντληση συμμετεχόντων/ουσων στο έργο.</t>
  </si>
  <si>
    <t>3.3.19.2</t>
  </si>
  <si>
    <t xml:space="preserve">Υλοποίηση δύο εκπαιδευτικών κύκλων </t>
  </si>
  <si>
    <t>3.4</t>
  </si>
  <si>
    <t>Ενίσχυση και Ανάπτυξη της εθνικής ικανότητας στρατηγικού σχεδιασμού στους τομείς του Ασύλου και της Μετανάστευσης </t>
  </si>
  <si>
    <t>3.4.1</t>
  </si>
  <si>
    <t>Σύσταση και λειτουργία  Μητρώου Διερμηνέων</t>
  </si>
  <si>
    <t>Η δημιουργία του Μητρώου Διερμηνέων συμβάλει στην πιο αποδοτική αντιμετώπιση των αυξημένων αναγκών στο πεδίο της διερμηνείας των υπηρεσιών του Υπουργείου.</t>
  </si>
  <si>
    <t>ΓΓ Υποδοχής Αιτούντων Άσυλο, Υπηρεσιακή Γραμματέας</t>
  </si>
  <si>
    <t>Χρηματοδότηση μέσω XM EOX</t>
  </si>
  <si>
    <t>950.000 €</t>
  </si>
  <si>
    <t>3.4.1.1</t>
  </si>
  <si>
    <t>Ολοκλήρωση υλοποίησης της σύμβασης του έργου</t>
  </si>
  <si>
    <t>3.4.1.2</t>
  </si>
  <si>
    <t xml:space="preserve">Έναρξη λειτουργίας Μητρώου Διερμηνέων </t>
  </si>
  <si>
    <t>3.4.1.3</t>
  </si>
  <si>
    <t xml:space="preserve">Διαθεσιμότητα (Uptime) της εφαρμογής του Μητρώου Διερμηνέων&gt;= 90% </t>
  </si>
  <si>
    <t>3.4.2</t>
  </si>
  <si>
    <t>Ίδρυση και λειτουργία Παρατηρητηρίου Μετανάστευσης και Ασύλου</t>
  </si>
  <si>
    <t>Η δημιουργία του Παρατηρητηρίου Μετανάστευσης και Ασύλου έχει ως σκοπό την αποτελεσματικότερη παρακολούθηση της μεταναστευτικής ροής μέσω της συλλογής απαραίτητων δεδομένων.</t>
  </si>
  <si>
    <t>1.000.000 €</t>
  </si>
  <si>
    <t>3.4.2.1</t>
  </si>
  <si>
    <t>30/4/2024</t>
  </si>
  <si>
    <t>3.4.2.2</t>
  </si>
  <si>
    <t xml:space="preserve">Έναρξη λειτουργίας Παρατηρητηρίου </t>
  </si>
  <si>
    <t xml:space="preserve">Ολοκλήρωση εκσυγχρονισμού δομών φιλοξενίας και δημιουργία εξειδικευμένων δομών.
</t>
  </si>
  <si>
    <t>4.1</t>
  </si>
  <si>
    <t>Θεσμικές παρεμβάσεις για την βελτίωση του συστήματος και των διαδικασιών υποδοχής και ταυτοποίησης πολιτών τρίτων χωρών</t>
  </si>
  <si>
    <t>Νομοθετικές παρεμβάσεις στις διατάξεις του ν. 4939/22 που αφορούν τις διαδικασίες υποδοχής και ταυτοποίησης, καθώς επίσης και επικαιροποίηση των Κανονισμών των Περιφερειακών Υπηρεσιών της ΥΠ.Υ.Τ.</t>
  </si>
  <si>
    <t>4.1.1</t>
  </si>
  <si>
    <t>Βελτίωση και επικαιροποίηση του Κώδικα Νομοθεσίας για την υποδοχή και τη διεθνή προστασία πολιτών τρίτων χωρών.</t>
  </si>
  <si>
    <t>Νομοθετική παρέμβαση επί των σχετικών διατάξεων του ν. 4939/22 που αφορούν στις διαδικασίες υποδοχής και ταυτοποίησης πολιτών τρίτων χωρών.</t>
  </si>
  <si>
    <t>4.1.1.1</t>
  </si>
  <si>
    <t>Υποβολή έκθεσης με τις προτεινόμενες προς τροποποίηση διατάξεις  και την συνοδευτική αιτιολογική</t>
  </si>
  <si>
    <t>4.1.1.2</t>
  </si>
  <si>
    <t>Σχέδιο τροπολογίας επί των διατάξεων για την υποδοχή και την φιλοξενία πολιτών τρίτων χωρών του ν. 4939/2022</t>
  </si>
  <si>
    <t>4.1.2</t>
  </si>
  <si>
    <t>Επικαιροποίηση Κανονισμού Λειτουργίας Κέντρων Υποδοχής και Ταυτοποίησης και Κανονισμού Λειτουργίας Ελεγχόμενων Δομών Προσωρινής  Προσωρινής Φιλοξενίας αιτούντων άσυλο.</t>
  </si>
  <si>
    <t>Τροποποίηση του ρυθμιστικού πλαισίου λειτουργίας των Περιφερειακών Υπηρεσιών της Υπηρεσίας Υποδοχής και Ταυτοποίησης (Κέντρων Υποδοχής και Ταυτοποίησης και Ελεγχόμενων Δομών Προσωρινής Φιλοξενίας αιτούντων άσυλο) σύμφωνα προς την επαναξιολόγηση των αναγκών που εξυπηρετούν και με σκοπό τον εξορθολογισμό λειτουργίας του εθνικού συστήματος υποδοχής.</t>
  </si>
  <si>
    <t>ΓΓ Υποδοχής Αιτούντων Άσυλο</t>
  </si>
  <si>
    <t>4.1.2.2</t>
  </si>
  <si>
    <t>Επικαιροποίηση Κανονισμού Λειτουργίας Δομών- έκδοση υπουργικής απόφασης</t>
  </si>
  <si>
    <t>4.1.2.1</t>
  </si>
  <si>
    <t>Επικαιροποίηση Κανονισμού Λειτουργίας Κ.Υ.Τ. - έκδοση υπουργικής απόφασης</t>
  </si>
  <si>
    <t>4.1.3</t>
  </si>
  <si>
    <t>Θεραπεία της εκκρεμούς παράβασης 2022(2156) - έλεγχος ορθής ενσωμάτωσης της Οδηγίας 2013/33 ΕΕ σε συνεργασία με την Ευρωπαϊκή Επιτροπή</t>
  </si>
  <si>
    <t>Αποστολή προειδοποιητικής επιστολής από την Ευρωπαϊκή Επιτροπή αναφορικά με την ορθή ενσωμάτωση στην ελληνική έννομη τάξη των διατάξεων των άρθρων 8, 9 και 11 της Οδηγίας 2013/33 ΕΕ για την υποδοχή των αιτούντων διεθνή προστασία.</t>
  </si>
  <si>
    <t>31/12/2024</t>
  </si>
  <si>
    <t>Υπουργείο Εξωτερικών</t>
  </si>
  <si>
    <t>4.1.3.1</t>
  </si>
  <si>
    <t xml:space="preserve">Αναφορά  προόδου α΄εξαμήνου σχετικά με την παράβαση </t>
  </si>
  <si>
    <t>4.1.3.2</t>
  </si>
  <si>
    <t xml:space="preserve">Αναφορά  προόδου β΄εξαμήνου σχετικά με την παράβαση </t>
  </si>
  <si>
    <t>4.2</t>
  </si>
  <si>
    <t>Βελτίωση του πλαισίου λειτουργίας των δομών φιλοξενίας αιτούντων άσυλο</t>
  </si>
  <si>
    <t>Συνέχιση του εκσυγχρονισμού των δομών φιλοξενίας στο πλαίσιο της ασφάλειας και της διαρκής βελτίωσης του γνωστικού επιπέδου του προσωπικού. </t>
  </si>
  <si>
    <t>4.2.1</t>
  </si>
  <si>
    <t>Σύστημα εισόδου – εξόδου (entry – exit) «Υπερίων» με κάρτα και δακτυλικό αποτύπωμα</t>
  </si>
  <si>
    <t>Ολοκληρωμένο σύστημα εισόδου – εξόδου (entry – exit) «Υπερίων» με κάρτα και δακτυλικό αποτύπωμα στο σύνολο των δομών με τεχνική ετοιμότητα για την αποτελεσματικότερη προστασία των διαμενόντων. (RRF)</t>
  </si>
  <si>
    <t xml:space="preserve"> ΓΓ Υποδοχής Αιτούντων Άσυλο, 
Υπηρεσιακή Γραμματεία</t>
  </si>
  <si>
    <t>16763/ΥΕ 3</t>
  </si>
  <si>
    <t>4.2.1.1</t>
  </si>
  <si>
    <t>Ολοκλήρωση εγκαταστάσεων συστημάτων εισόδου εξόδου και λοιπού εξοπλισμού στις Δομές Φιλοξενίας (ΚΥΤ, ΚΕΔ, ΕΔΠΦΑΑ) που έχουν κατασκευαστική ετοιμότητα και είναι ενεργές με στόχο 70%*.</t>
  </si>
  <si>
    <t>4.2.2</t>
  </si>
  <si>
    <t>Σύστημα ΚΕΝΤΑΥΡΟΣ </t>
  </si>
  <si>
    <t>Ολοκληρωμένο ψηφιακό σύστημα διαχείρισης Ηλεκτρονικής και Φυσικής Ασφάλειας περιμετρικά και εντός των εγκαταστάσεων, με χρήση καμερών και αλγορίθμων ανάλυσης κίνησης. (RRF)</t>
  </si>
  <si>
    <t xml:space="preserve">ΓΓ Υποδοχής Αιτούντων Άσυλο, Υπηρεσιακή Γραμματεία 
</t>
  </si>
  <si>
    <t>16763/ΥΕ 4</t>
  </si>
  <si>
    <t>4.2.2.1</t>
  </si>
  <si>
    <t>Εγκατάσταση εξοπλισμού - υποδομών υλοποίησης/Υπηρεσίες Υλοποίησης – Παραμετροποίησης - Εκπαίδευση στις Δομές Φιλοξενίας (ΚΥΤ, ΚΕΔ, ΕΔΠΦΑΑ) που έχουν κατασκευαστική ετοιμότητα και είναι ενεργές με στόχο/* 60% .</t>
  </si>
  <si>
    <t>4.2.3</t>
  </si>
  <si>
    <t>Σύστημα Ρέα</t>
  </si>
  <si>
    <t>Σχεδιασμός, υλοποίηση, εγκατάσταση, παραμετροποίηση και λειτουργία τηλεπικοινωνιακών υποδομών στις Δομές προσωρινής υποδοχής και φιλοξενίας αιτούντων άσυλο/ προσφύγων και μεταναστών. (RRF)</t>
  </si>
  <si>
    <t xml:space="preserve"> ΓΓ Υποδοχής Αιτούντων Άσυλο, Υπηρεσιακή Γραμματεία</t>
  </si>
  <si>
    <t>16763/ΥΕ 5</t>
  </si>
  <si>
    <t>4.2.3.1</t>
  </si>
  <si>
    <t>Παροχή Τηλεπικοινωνιακών Υπηρεσιών στις Δομές με κατασκευαστική ετοιμότητα που είναι ενεργές με στόχο 90%.</t>
  </si>
  <si>
    <t>4.2.​4</t>
  </si>
  <si>
    <t>Εργασίες περίφραξης και εγκατάστασης υποδομών ασφάλειας στις Δομές της ενδοχώρας</t>
  </si>
  <si>
    <t>Ολοκλήρωση βασικών εγκαταστάσεων υποδομών ασφάλειας ώστε να καταστεί δυνατή η εγκατάσταση ψηφιακών συστημάτων ασφαλείας.</t>
  </si>
  <si>
    <t>Χρηματοδότηση από συμφωνίες πλαίσιο.</t>
  </si>
  <si>
    <t>4.2.4.1</t>
  </si>
  <si>
    <t>Επίτευξη έργου σε ποσοστό 70%</t>
  </si>
  <si>
    <t>4.2.4.2</t>
  </si>
  <si>
    <t>Επίτευξη έργου σε ποσοστό 75%</t>
  </si>
  <si>
    <t>4.2.5</t>
  </si>
  <si>
    <t>Επιλογή νέων διοικητών για όλες τι δομές (ΚΥΤ/ΚΕΔ/ΕΔΠΦΑΑ)</t>
  </si>
  <si>
    <t>Ολοκλήρωση διαδικασίας επιλογής νέων διοικητών στο σύνολο των δομών φιλοξενίας. </t>
  </si>
  <si>
    <t>4.2.5.1</t>
  </si>
  <si>
    <t>Ολοκλήρωση πλήρωσης θέσεων νέων διοικητών.</t>
  </si>
  <si>
    <t>4.2.5.2</t>
  </si>
  <si>
    <t>Εκπαίδευση Διοικητών σε ζητήματα υποδοχής και παροχής υλικών σε ΠτΧ.</t>
  </si>
  <si>
    <t>4.2.6</t>
  </si>
  <si>
    <t>Ενδυνάμωση προσωπικού της Υπηρεσίας Υποδοχής και Ταυτοποίησης</t>
  </si>
  <si>
    <t>Ανάπτυξη εργαλείων και μηχανισμών που διευκολύνουν την πρόσβαση του προσωπικού της ΥΠΥΤ σε Εγκυκλίους, χρήσιμο υλικό, εργαλεία εκπαίδευσης, πλατφόρμες αναφορών ή διαχείρισης, ώστε να ενισχυθεί η ομοιογένεια και το σύστημα διακυβέρνησης της Υπηρεσίας.</t>
  </si>
  <si>
    <t>4.2.6.1</t>
  </si>
  <si>
    <t>Πιλοτική ενεργοποίηση σχετικού εργαλείου λογικής intranet:Ολοκλήρωση βασικών εγκαταστάσεων υποδομών ασφάλειας.</t>
  </si>
  <si>
    <t>31/03/2024</t>
  </si>
  <si>
    <t>4.2.6.2</t>
  </si>
  <si>
    <t>Ολοκλήρωση και πλήρης λειτουργία σχετικού εργαλείου.</t>
  </si>
  <si>
    <t>4.2.7</t>
  </si>
  <si>
    <t>Δημιουργία ενός ολοκληρωμένου συστήματος εντοπισμού και προειδοποίησης πυρκαγιάς στη δασική περιοχή της Βάστριας Λέσβου με τη χρήση της τεχνολογίας  LIDAR (Light Detection and Ranging)​</t>
  </si>
  <si>
    <t>Η κατασκευή δομής μεταναστών στη τοποθεσία Βάστρια , του Δήμου Μυτιλήνης, εντός δασικής περιοχής, καθιστά επιτακτική την ανάγκη της ανάπτυξης ενός ολοκληρωμένου συστήματος ανίχνευσης πυρκαγιάς για την έγκαιρη προειδοποίηση δασικής πυρκαγιάς. Το σύστημα ανίχνευσης πυρκαγιών για τη Λέσβο θα αποτελείται από αισθητήρες και σταθμούς ελέγχου που συμβάλλουν στην πρόληψη και τον εντοπισμό πιθανών πυρκαγιών. ​</t>
  </si>
  <si>
    <t>1.550.000 €</t>
  </si>
  <si>
    <t>4.2.7.1</t>
  </si>
  <si>
    <t>Σύναψη σύμβασης για την υλοποίηση του έργου</t>
  </si>
  <si>
    <t>30/3/2024</t>
  </si>
  <si>
    <t>4.2.7.2</t>
  </si>
  <si>
    <t>Παραλαβή των παραδοτέων της σύμβασης</t>
  </si>
  <si>
    <t>4.2.7.3</t>
  </si>
  <si>
    <t>Milestone 185: Δημιουργία ενός ολοκληρωμένου συστήματος εντοπισμού και προειδοποίησης πυρκαγιάς στη δασική περιοχή της Βάστριας Λέσβου, όπου υπάρχει Δομή φιλοξενίας. Το σύστημα θα πρέπει να χρησιμοποιεί τεχνολογία  LIDAR.</t>
  </si>
  <si>
    <t>4.3</t>
  </si>
  <si>
    <t>Ανάπτυξη προγραμμάτων για την βελτίωση συνθηκών διαβίωσης στις δομές  </t>
  </si>
  <si>
    <t>Εφαρμογή των συμφωνιών πλαίσιο που εξασφαλίζουν τη στέγαση και σίτιση των αιτούντων άσυλο καθώς και την ασφάλεια και συντήρηση των ΕΔ και ΚΕΔ και πρόσληψη ΣΟΧ για την κάλυψη έκτακτων αναγκών.</t>
  </si>
  <si>
    <t>4.3.1</t>
  </si>
  <si>
    <t>Παροχή υλικών συνθηκών υποδοχής σε αιτούντες άσυλο</t>
  </si>
  <si>
    <t>Συνέχιση και παρακολούθηση των συμβάσεων σίτισης, συντήρησης και ασφάλειας.</t>
  </si>
  <si>
    <t>31/12/2024
*συνεχές έργο</t>
  </si>
  <si>
    <t> ΓΓ Υποδοχής Αιτούντων Άσυλο</t>
  </si>
  <si>
    <t>NAI</t>
  </si>
  <si>
    <t>Χρηματοδότηση από AMIF και BMVI</t>
  </si>
  <si>
    <t xml:space="preserve"> 25.000.000 € για σίτηση, 50.000.000 € για facility management </t>
  </si>
  <si>
    <t>4.3.1.1</t>
  </si>
  <si>
    <t>Υλοποίηση συμβάσεων μέσω εκτελεστικών και διενέργεια προπαρασκευαστικών ενεργειών για σχετικούς διαγωνισμούς ή επέκταση παρουσών συμβάσεων.</t>
  </si>
  <si>
    <t>4.3.1.2</t>
  </si>
  <si>
    <t>Παροχή οικονομικού βοηθήματος σε αιτούντες άσυλο προς εξασφάλιση επαρκών συνθηκών υποδοχής και παροχών σε είδος</t>
  </si>
  <si>
    <t>4.3.2</t>
  </si>
  <si>
    <t>Προάσπιση/Εξασφάλιση των Δικαιωμάτων των ατόμων με αναπηρία </t>
  </si>
  <si>
    <t>Εξασφάλιση της πρόσβασης των ΑμεΑ στα καταλύματα και στις παρεχόμενες υπηρεσίες των Δομών της ΥπΥΤ </t>
  </si>
  <si>
    <t>Υπουργείο Επικρατείας</t>
  </si>
  <si>
    <t>4.3.2.1</t>
  </si>
  <si>
    <t>Εκπόνηση νομοτεχνικής μελέτης ως προς τη λειτουργία αριθμού θέσεων ΑμεΑ ανά δομή της ενδοχώρας.</t>
  </si>
  <si>
    <t>4.3.2.2</t>
  </si>
  <si>
    <t>Διενέργεια κατάλληλων ενεργειών μετά την ολοκλήρωση της τεχνικής μελέτης.</t>
  </si>
  <si>
    <t>4.3.3</t>
  </si>
  <si>
    <t>Στεγαστικό πρόγραμμα STIRIXIS.</t>
  </si>
  <si>
    <t>Στεγαστικό πρόγραμμα για ευάλωτους αιτούντες διεθνή προστασία μέσω του οποίου παρέχονται φιλοξενία και συνοδευτικές υπηρεσίες σε διαμερίσματα και κτίρια κατάλληλα διαμορφωμένα εντός αστικού αστού (STIRIXIS).</t>
  </si>
  <si>
    <t>Χρηματοδότηση από AMIF</t>
  </si>
  <si>
    <t>4.3.3.1</t>
  </si>
  <si>
    <t>Έκδοση πρόσκλησης.</t>
  </si>
  <si>
    <t>4.3.3.2</t>
  </si>
  <si>
    <t>Ενεργοποίηση προγράμματος.</t>
  </si>
  <si>
    <t>4.4</t>
  </si>
  <si>
    <t>Εξασφάλιση της διαρκούς υγειονομικής περίθαλψης και της παροχής πρωτοβάθμιας φροντίδας στους αιτούντες άσυλο</t>
  </si>
  <si>
    <t>Συνέχιση της παρακολούθησης υγειονομικής κατάστασης στο σύνολο των δομών φιλοξενίας, καθώς και εξασφάλιση της παροχής υγειονομικής ασφάλειας των διαμενόντων.  </t>
  </si>
  <si>
    <t>4.4.1</t>
  </si>
  <si>
    <t>Εξασφάλιση και αναβάθμιση της παροχής υπηρεσιών πρωτοβάθμιας υγείας σε Ελεγχόμενες Δομές/Κλειστές Ελεγχόμενες Δομές</t>
  </si>
  <si>
    <t>Ομαλή μετάβαση από το πρόγραμμα Philos στο πρόγραμμα Ιπποκράτης και παρακολούθηση υλοποίησης.</t>
  </si>
  <si>
    <t>15.000.000 Heppokratis,  2.000.000              Philos.</t>
  </si>
  <si>
    <t>4.4.1.2</t>
  </si>
  <si>
    <t xml:space="preserve">Ολοκλήρωση ομαλής μετάβασης από το πρόγραμμα Philos στο πρόγραμμα Heppokratis </t>
  </si>
  <si>
    <t>4.4.1.3</t>
  </si>
  <si>
    <t>Διασφάλιση επιδημιολογικής επιτήρησης διαμενόντων με έμφαση στους ανηλίκους που συμμετέχουν σε κλιμάκια του εθνικού συστήματος εκπαίδευσης.</t>
  </si>
  <si>
    <t>4.5</t>
  </si>
  <si>
    <t>Αποσυμφόρηση του εθνικού συστήματος υποδοχής </t>
  </si>
  <si>
    <t>Με τη μετακίνηση πληθυσμού  από τα νησιά και την  έξοδο αναγνωρισμένων προσφύγων από Ε.Δ  και Κ.Ε.Δ.</t>
  </si>
  <si>
    <t>4.5.1</t>
  </si>
  <si>
    <t>Αποσυμφόρηση του εθνικού συστήματος υποδοχής μέσω της διατήρησης και λειτουργίας ενός αποτελεσματικού μηχανισμού μετακινήσεων.</t>
  </si>
  <si>
    <t>Στόχος του έργου είναι η αποσυμφόρηση Περιφερειακών Υπηρεσιών που λειτουργούν υπό πίεση και να διασφαλίζεται η πρόσβαση των διαμενόντων σε απαραίτητες υπηρεσίες εντός του αστικού ιστού.  </t>
  </si>
  <si>
    <t>31/12/2024 
*συνεχές έργο</t>
  </si>
  <si>
    <t>ΓΓ Υποδοχής Αιτούντων Άσυλο, Υπηρεσιακή Γραμματεία</t>
  </si>
  <si>
    <t>4.5.1.1</t>
  </si>
  <si>
    <t xml:space="preserve">Μετακίνηση διαμενόντων στις Περιφερειακές Υπηρεσίες της ΥπΥΤ χωρίς να ξεπερνά το όριο της δυναμικότητας αυτών </t>
  </si>
  <si>
    <t>4.5.1.2</t>
  </si>
  <si>
    <t xml:space="preserve">Διευκόλυνση πρόσβασης σε κέντρα που δεν έχουν σταθερή αστική συγκοινωνία </t>
  </si>
  <si>
    <t>4.5.1.3</t>
  </si>
  <si>
    <t xml:space="preserve">Εξαγωγή, επεξεργασία, παραγωγή και οπτικοποίηση και ανάλυση των πληροφοριών και δεδομένων που τηρούνται στο Ενιαίο Πληροφοριακό Σύστημα Υποδοχής &amp; Ασύλου. Δείκτης: Αριθμός Αιτημάτων που καλύφθηκαν προς συνολικά αιτήματα. Στόχος: ποσοστό κάλυψης αιτημάτων &gt; =90% </t>
  </si>
  <si>
    <t>4.5.2</t>
  </si>
  <si>
    <t xml:space="preserve">Ολοκλήρωση και Λειτουργία Κλειστής Ελεγχόμενης Δομής σε Λέσβο </t>
  </si>
  <si>
    <t>Δημιουργία 1 νέας Κλειστής Ελεγχόμενης Δομής σε Λέσβο, με παράλληλη διακοπή λειτουργίας των όλων υφιστάμενων εγκαταστάσεων</t>
  </si>
  <si>
    <t>88.768.866 (* Ένα μέρος του ποσού μπορεί χρησιμοποιηθεί στη δομή της Χίου).</t>
  </si>
  <si>
    <t>Χρηματοδότηση από AMIF (EMAS).</t>
  </si>
  <si>
    <t>4.5.2.1</t>
  </si>
  <si>
    <t>Παράδοση δομής Λέσβου.</t>
  </si>
  <si>
    <t>4.5.2.2</t>
  </si>
  <si>
    <t xml:space="preserve">Ομαλή διακοπή λειτουργιών του συνόλου των υφισταμένων εγκαταστάσεων. </t>
  </si>
  <si>
    <t>4.5.3</t>
  </si>
  <si>
    <t>Έξοδος αναγνωρισμένων ΠΤΧ από τις δομές της ενδοχώρας </t>
  </si>
  <si>
    <t>Το έργο θα συμβάλει ώστε το εθνικό σύστημα υποδοχής να υποδεχθεί το πλεόνασμα ΠΤΧ από τα νησιά σε περίπτωση αυξημένων μεταναστευτικών  ροών</t>
  </si>
  <si>
    <t>Χρηματοδότηση από AMIF.</t>
  </si>
  <si>
    <t>4.5.3.1</t>
  </si>
  <si>
    <t>Τήρηση του μέγιστου χρόνου παραμονής (30 μέρες) αναγνωρισμένων ΠτΧ στα νησιά και κατ' εξαίρεση αύξηση αυτού μόνο στην περίπτωση παραλαβής ταξιδιωτικού εγγράφου.</t>
  </si>
  <si>
    <t>4.5.3.2</t>
  </si>
  <si>
    <t>Επιτάχυνση διαδικασίας έκδοσης ΑΔΕΤ και ταξιδιωτικών εγγράφων σε συνεργασία με Υπηρεσία Ασύλου και ΕΛΑΣ, ώστε να επιταχύνεται η έξοδος αναγνωρισμένων ΠτΧ από τις δομές.</t>
  </si>
  <si>
    <t>4.6</t>
  </si>
  <si>
    <t>Διασφάλιση ποσοτικής και επιχειρησιακής επάρκειας προσωπικού ώστε να μπορεί να ανταποκριθεί στην τρέχουσα κατάσταση και σε μελλοντική πίεση του συστήματος υποδοχής</t>
  </si>
  <si>
    <t xml:space="preserve">ΓΓ Υποδοχής Αιτούντων Άσυλο – Υπηρεσιακή Γραμματεία
</t>
  </si>
  <si>
    <t>4.6.1</t>
  </si>
  <si>
    <t>Διατήρηση και ενίσχυση υφιστάμενου προσωπικού ΙΔΟΧ</t>
  </si>
  <si>
    <t>Έγκαιρη διαμόρφωση κριτηρίων και εκτέλεση των κατάλληλων ενεργειών (κατά λόγω αρμοδιότητάς μας) για την ανανέωση υπάρχοντος προσωπικού και πρόσληψης επιπλέον μέσω ΑΣΕΠ.</t>
  </si>
  <si>
    <t>Για το πρώτο τρίμηνο του 2024 από ISF: ΣΟΧ ΙΙ 655.000, ΣΟΧ του 2017 255.000</t>
  </si>
  <si>
    <t>Για το πρώτο τρίμηνο του 2024 από ISF: ΣΟΧ ΙΙ 655.000, ΣΟΧ του 2017 255.001</t>
  </si>
  <si>
    <t xml:space="preserve">* Για το πρώτο τρίμηνο του 2024 από ISF: ΣΟΧ ΙΙ 655.000, ΣΟΧ του 2017 255.000. </t>
  </si>
  <si>
    <t>4.6.1.1</t>
  </si>
  <si>
    <t>Παράταση συμβάσεων εργασίας ορισμένου χρόνου υφισταμένου προσωπικού για το απαιτούμενο διάστημα, έως την ολοκλήρωση πρόσληψης νέων υπαλλήλων ΙΔΟΧ.</t>
  </si>
  <si>
    <t>4.6.1.2</t>
  </si>
  <si>
    <t>Προκήρυξη και διαδικασία επιλογής νέου προσωπικού ΙΔΟΧ.</t>
  </si>
  <si>
    <t>4.6.2</t>
  </si>
  <si>
    <t>Εκπαίδευση προσωπικού της Υπηρεσίας Υποδοχής και Ταυτοποίησης</t>
  </si>
  <si>
    <t>Συστηματοποίηση της εκπαίδευσης του προσωπικού της ΥΠΥΤ με την εκπόνηση πλάνου εκπαίδευσης και την τήρηση καρτέλας εκπαιδεύσεων για κάθε εργαζόμενο. </t>
  </si>
  <si>
    <t xml:space="preserve">31/12/2024
*συνεχές έργο
</t>
  </si>
  <si>
    <t>Οι εκπαιδεύσεις πραγματοποιούνται διαμέσου της χρηματοδότησης και της στενής συνεργασίας με τον εκάστοτε οργανισμό και οργάνωση (π.χ. Δ.Ο.Μ., EUAA κ.α.).</t>
  </si>
  <si>
    <t>4.6.2.1</t>
  </si>
  <si>
    <t xml:space="preserve">Εκπόνηση ετήσιου πλάνου εκπαίδευσης </t>
  </si>
  <si>
    <t>4.6.2.2</t>
  </si>
  <si>
    <t>Δημιουργία μεθοδολογίας και τήρηση καρτέλας εκπαιδευτών και μελών της ΥπΥΤ που έχουν εκπαιδευτεί.</t>
  </si>
  <si>
    <t>4.7</t>
  </si>
  <si>
    <t>Πιστοποίηση και καταγραφή Μ.Κ.Ο. &amp; μελών τους – έλεγχος ρόλου </t>
  </si>
  <si>
    <t>Καταγραφή Φορέων και μελών τους, που συμμετέχουν στην υλοποίηση Δράσεων Διεθνούς Προστασίας, Μετανάστευσης και Κοινωνικής Ένταξης εντός της Ελληνικής Επικράτειας, στο Μητρώο Μ.Κ.Ο και έλεγχος αν τηρούνται όλοι οι απαιτούμενοι όροι και προϋποθέσεις που προβλέπονται από το ισχύον νομικό πλαίσιο.</t>
  </si>
  <si>
    <t>4.7.1</t>
  </si>
  <si>
    <t>Έλεγχος αιτήσεων και εγγραφή ΜΚΟ. Επανέλεγχος μετά την πάροδο του προβλεπόμενου χρονικού διαστήματος πιστοποίησης. </t>
  </si>
  <si>
    <t>Στο «Μητρώο Ελληνικών και Ξένων Μη Κυβερνητικών Οργανώσεων (Μ.Κ.Ο)», υποχρεούνται να εγγραφούν όλες οι ελληνικές και διεθνείς εθελοντικές οργανώσεις, οργανώσεις της Κοινωνίας των Πολιτών και «Μη Κυβερνητικές Οργανώσεις- Μ.Κ.Ο», που δραστηριοποιούνται στην Ελλάδα σε θέματα διεθνούς προστασίας, μετανάστευσης και κοινωνικής ένταξης. Η εγγραφή αποτελεί απαραίτητη προϋπόθεση προκειμένου να συμμετέχουν στην υλοποίηση δράσεων διεθνούς προστασίας, μετανάστευσης και κοινωνικής ένταξης εντός της Ελληνικής Επικράτειας, και ιδίως στην παροχή νομικών, ψυχοκοινωνικών και ιατρικών υπηρεσιών και στην παροχή πληροφόρησης και ενημέρωσης.</t>
  </si>
  <si>
    <t>31/12/2024
*συνεχές έργο</t>
  </si>
  <si>
    <t>4.7.1.1</t>
  </si>
  <si>
    <t>Διενέργεια διαδικασίας ελέγχου δικαιολογητικών ΜΚΟ την πάροδο τριετούς εγγραφής στο Μητρώο ΜΚΟ και διενέργεια διαδικασίας επαναπιστοποίησης εγγεγραμμένων ΜΚΟ.</t>
  </si>
  <si>
    <t>4.7.1.2</t>
  </si>
  <si>
    <t>Διενέργεια συνάντησης με μέλη ΜΚΟ για ενημέρωση και καλύτερο συντονισμό ενεργειών μία φορά ανά τρίμηνο.</t>
  </si>
  <si>
    <t>4.7.1.3</t>
  </si>
  <si>
    <t>Υποστήριξη Εύρυθμης Λειτουργίας της πλατφόρμας του Μητρώου ΜΚΟ</t>
  </si>
  <si>
    <t>4.7.1.4</t>
  </si>
  <si>
    <t>Τήρηση μητρώου μελών/συνεργατών, υπαλλήλων και εθελοντών ΜΚΟ που δραστηριοποιούνται στη μετανάστευση</t>
  </si>
  <si>
    <t>4.7.2</t>
  </si>
  <si>
    <t>Συνεργασία κι ανταλλαγή τεχνογνωσίας με αρμόδιες ελεγκτικές αρχές  (Εθνική Αρχή Διαφάνειας, ΑΔΑΕ, ΕΛΑΣ, Λιμενικό) για τον ουσιαστικό έλεγχο των ΜΚΟ</t>
  </si>
  <si>
    <t>Συνεργασία με σκοπό τη διασφάλιση της διαφάνειας στον τρόπο λειτουργίας των Μ.Κ.Ο. και, μέσω αυτής, της βελτιστοποίησης των παρεχόμενων από αυτές υπηρεσιών.</t>
  </si>
  <si>
    <t>Υπουργείο Προστασίας του Πολίτη- Υπουργείο Ναυτιλίας και Νησιωτικής Πολιτικής​</t>
  </si>
  <si>
    <t>4.7.2.1</t>
  </si>
  <si>
    <t>Διενέργεια διαβουλεύσεων με αρμόδιες ελεγκτικές αρχές για την επίτευξη ενδεχόμενης συνεργασίας.</t>
  </si>
  <si>
    <t>4.7.2.2</t>
  </si>
  <si>
    <t>Σύναψη "Memorandum of Understanding" με μία αρμόδια ελεγκτική αρχή.</t>
  </si>
  <si>
    <t>F</t>
  </si>
  <si>
    <t>Παροχή αντισταθμιστικών ωφελημάτων στους τοπικούς πληθυσμούς </t>
  </si>
  <si>
    <t>Η δράση αποσκοπεί στην υποστήριξη των τοπικών πληθυσμών μέσω της καταβολής τελών και αποζημιώσεων στους Οργανισμούς της Τοπικής Αυτοδιοίκησης που συμβάλλουν στην αντιμετώπιση των συνεπειών του προσφυγικού-μεταναστευτικού, αλλά και της χρηματοδότησης νέων τοπικών έργων.</t>
  </si>
  <si>
    <t>4.8.1</t>
  </si>
  <si>
    <t>Ολοκλήρωση πέμπτου κύκλου χρηματοδότησης έργων από το Ταμείο Αλληλεγγύης</t>
  </si>
  <si>
    <t>Χρηματοδότηση έργων, προμηθειών και μελετών για τη στήριξη των τοπικών κοινωνιών που επιβαρύνονται από τις μεταναστευτικές ροές, καθώς και από τη λειτουργία μονάδων φιλοξενίας για τη διαμονή πολιτών τρίτων χωρών. Δικαιούχοι χρηματοδότησης μπορεί να είναι οργανισμοί τοπικής αυτοδιοίκησης (ΟΤΑ) α΄ και β΄ βαθμού, νομικά πρόσωπα δημοσίου δικαίου αυτών, καθώς και νομικά πρόσωπα ιδιωτικού δικαίου του άρθρου 252 του Κώδικα Δήμων και Κοινοτήτων (ν. 3463/2006, Α΄ 116) το μετοχικό κεφάλαιο των οποίων ανήκει κατά πλειοψηφία στους ΟΤΑ.</t>
  </si>
  <si>
    <t>4.8.1.1</t>
  </si>
  <si>
    <t xml:space="preserve">Ολοκλήρωση αιτήσεων Δήμων </t>
  </si>
  <si>
    <t>4.8.1.2</t>
  </si>
  <si>
    <t xml:space="preserve">Ολοκλήρωση εγκρίσεων </t>
  </si>
  <si>
    <t>22/12/2024</t>
  </si>
  <si>
    <t>4.8.2</t>
  </si>
  <si>
    <t>Καταβολή ανταποδοτικών τελών στους Δήμους στα όρια των οποίων λειτουργούν μονάδες φιλοξενίας </t>
  </si>
  <si>
    <t>Ανταποδοτική καταβολή ενιαίου τέλους για οφειλές σε τέλη καθαριότητας, ηλεκτροφωτισμού και ακίνητης περιουσίας, στους Δήμους εντός των διοικητικών ορίων των οποίων λειτουργούν μονάδες προσωρινής φιλοξενίας μεταναστών.</t>
  </si>
  <si>
    <t>Υπουργείο Οικονομικών</t>
  </si>
  <si>
    <t>25.000.000</t>
  </si>
  <si>
    <t>4.8.2.1</t>
  </si>
  <si>
    <t xml:space="preserve">Καταβολή Δημοτικών Τελών Δ΄ Τριμήνου 2023 </t>
  </si>
  <si>
    <t>30/2/2024</t>
  </si>
  <si>
    <t>4.8.2.2</t>
  </si>
  <si>
    <t xml:space="preserve">Καταβολή Δημοτικών Τελών Α' Τριμήνου 2024 </t>
  </si>
  <si>
    <t>4.8.2.3</t>
  </si>
  <si>
    <t xml:space="preserve">Καταβολή Δημοτικών Τελών Β' Τριμήνου 2024 </t>
  </si>
  <si>
    <t>4.8.2.4</t>
  </si>
  <si>
    <t xml:space="preserve">Καταβολή Δημοτικών Τελών Γ' Τριμήνου 2024 </t>
  </si>
  <si>
    <t>31/10/2024</t>
  </si>
  <si>
    <t>4.8.3</t>
  </si>
  <si>
    <t>Καταβολή αποζημιώσεων δικαιούχων δήμων και κατοίκων τρέχοντος έτους</t>
  </si>
  <si>
    <t>Χρηματοδότηση των δικαιούχων Δήμων, για την κάλυψη έκτακτων αναγκών και αποζημιώσεων από τυχόν προκληθείσες ζημίες στους Δήμους ή την περιουσία τρίτων φυσικών και νομικών προσώπων από τους διαμένοντες στις μονάδες φιλοξενίας.</t>
  </si>
  <si>
    <t>25.000.000 € *κοινό Ταμείο με έργο 2.3.2</t>
  </si>
  <si>
    <t>4.8.4</t>
  </si>
  <si>
    <t>Αποκατάσταση και καθαρισμός χώρου του ΚΥΤ Σάμου στο Βαθύ </t>
  </si>
  <si>
    <t>Μεταβίβαση ΚΥΤ Σάμου στο Βαθύ στο δήμο Ανατολικής Σάμου, καθώς και υλοποίηση όλων των απαραίτητων εργασιών απομάκρυνσης των υποδομών, υλικών και αποβλήτων. Αποκατάσταση του χώρου ώστε αυτός να καταστεί λειτουργικός.</t>
  </si>
  <si>
    <t>1/7/2022</t>
  </si>
  <si>
    <t>Υπουργείο Οικονομικών Υπουργείο Εθνικής Άμυνας</t>
  </si>
  <si>
    <t>1.000.000</t>
  </si>
  <si>
    <t>Χρηματοδότηση μέσω του Ταμείου Αλληλεγγύης του ΥΜΑ</t>
  </si>
  <si>
    <t>4.8.4.1</t>
  </si>
  <si>
    <t>Ολοκλήρωση διαδικασιών αποκατάστασης και καθαρισμού.</t>
  </si>
  <si>
    <t>4.8.4.2</t>
  </si>
  <si>
    <t>Ολοκλήρωση μεταβίβασης.</t>
  </si>
  <si>
    <t>4.8.5</t>
  </si>
  <si>
    <t>Αποκατάσταση του χώρου του ΚΥΤ Μόριας στο Δήμο Μυτιλήνης - Αποκατάσταση χώρου</t>
  </si>
  <si>
    <t xml:space="preserve">Μεταβίβαση του ακινήτου (πρώην ΚΥΤ Μόριας) καθώς και αποκατάσταση του, προκειμένου το αγροτεμάχιο να επανέλθει στην αρχική του μορφή και να μην εγκυμονεί κινδύνους. </t>
  </si>
  <si>
    <t>31/07/2024</t>
  </si>
  <si>
    <t>Υπουργείο Εθνικής Άμυνας</t>
  </si>
  <si>
    <t>550.000 €</t>
  </si>
  <si>
    <t>4.8.5.1</t>
  </si>
  <si>
    <t xml:space="preserve">Ολοκλήρωση αποκατάστασης </t>
  </si>
  <si>
    <t xml:space="preserve">Προστασία και μέριμνα ευάλωτων μεταναστευτικών πληθυσμών.
</t>
  </si>
  <si>
    <t>5.1</t>
  </si>
  <si>
    <t>Αναμόρφωση και ενίσχυση του πλαισίου φιλοξενίας ασυνόδευτων ανηλίκων (ΣΠ): ενίσχυση της οριζόντιας εφαρμογής του θεσμικού πλαισίου οργάνωσης και λειτουργίας των Δομών μακροχρόνιας φιλοξενίας ασυνόδευτων ανηλίκων.</t>
  </si>
  <si>
    <t>ενίσχυση της οριζόντιας εφαρμογής του θεσμικού πλαισίου οργάνωσης και λειτουργίας των Δομών μακροχρόνιας φιλοξενίας ασυνόδευτων ανηλίκων.</t>
  </si>
  <si>
    <t>5.1.1</t>
  </si>
  <si>
    <t>Λειτουργία 155 θέσεων σε δομές επείγουσας φιλοξενίας για ασυνόδευτους ανηλίκους που εντοπίζονται σε αστεγία /επισφαλείς συνθήκες</t>
  </si>
  <si>
    <t xml:space="preserve">Στο πλαίσιο του Εθνικoύ Μηχανισμού Επείγουσας Ανταπόκρισης (EMEA) λειτουργούν με τη συνδρομή του ΔΟΜ 155 θέσεις επείγουσας φιλοξενίας για ασυνόδευτους ανηλίκους που εντοπίζονται σε αστεγία ή επισφαλείς συνθήκες </t>
  </si>
  <si>
    <t xml:space="preserve">31/12/2024
 *συνεχές έργο
</t>
  </si>
  <si>
    <t>ΓΓ Ευάλωτων Πολιτών και Θεσμικής Προστασίας</t>
  </si>
  <si>
    <t>Swiss funding</t>
  </si>
  <si>
    <t>5.1.1.1</t>
  </si>
  <si>
    <t>Διατήρηση 155 θέσεων σε δομές επείγουσας φιλοξενίας</t>
  </si>
  <si>
    <t>5.1.1.2</t>
  </si>
  <si>
    <t>Στέγαση 1.720 ασυνόδευτων ανηλίκων που διαβιούν άστεγα</t>
  </si>
  <si>
    <t>5.1.2</t>
  </si>
  <si>
    <t>Ενίσχυση της ικανότητας της Γενικής Γραμματείας Ευάλωτων Πολιτών και Θεσμικής Προστασίας να βελτιώνει την ποιότητα των υπηρεσιών που παρέχονται στους ασυνόδευτους ανηλίκους, μεταξύ άλλων στα κέντρα φιλοξενίας.</t>
  </si>
  <si>
    <t>Το έργο περιλαμβάνει την παροχή τεχνογνωσίας από την αρμόδια κρατική υπηρεσία μετανάστευσης της Νορβηγίας (UDI) για ζητήματα προδιαγραφών στις δομές φιλοξενίας ασυνόδευτων ανηλίκων και την παρακολούθηση της εφαρμογής αυτών. Επίσης, στο πλαίσιο του έργου καλύπτεται η λειτουργία του ΕΜΕΑ, η ενίσχυση με προσωπικού της ΓΓΕΠΘΠ (ΣΟΧ), η προμήθεια εξοπλισμού, η κάλυψη αναγκών τηλεδιερμηνείας, και η εκπαίδευση του προσωπικού των δομών φιλοξενίας σε θέματα προστασίας ανηλίκων.</t>
  </si>
  <si>
    <t>EEA Grants</t>
  </si>
  <si>
    <t>5.1.2.1</t>
  </si>
  <si>
    <t>Εκπαίδευση προσωπικού των δομών φιλοξενίας σε θέματα προστασίας ανηλίκων.</t>
  </si>
  <si>
    <t>5.1.3</t>
  </si>
  <si>
    <t>Πρόγραμμα Συνοδειών Ασυνόδευτων Ανηλίκων</t>
  </si>
  <si>
    <t>Το έργο καλύπτει τις συνοδείες ασυνόδευτων ανηλίκων σε μετακινήσεις εντός της χώρας, από εξειδικευμένο προσωπικό και διερμηνείς.</t>
  </si>
  <si>
    <t>5.1.3.1</t>
  </si>
  <si>
    <t>Ημερομηνία λήξης υλοποίησης του έργου</t>
  </si>
  <si>
    <t>5.2</t>
  </si>
  <si>
    <t>Ενίσχυση του πλαισίου προστασίας των ασυνόδευτων ανηλίκων</t>
  </si>
  <si>
    <t>Για την ενίσχυση του πλαισίου προστασίας των ασυνόδευτων ανηλίκων προβλέπεται ο ορισμός επιτρόπου για κάθε ασυνόδευτο ανήλικο, εγκαθιδρύοντας μια οιονεί οικογενειακή σχέση που στόχο έχει κατάλληλοι επαγγελματίες να εκπροσωπούν και να προστατεύουν τα έννομα συμφέροντα των παιδιών. Παράλληλα, για τον κατάλληλο σχεδιασμό πολιτικών και παρεμβάσεων προβλέπεται η ανάπτυξη του Εθνικού Μητρώου Προστασίας ασυνόδευτων ανηλίκων.</t>
  </si>
  <si>
    <t>5.2.1</t>
  </si>
  <si>
    <t>Ανάπτυξη και υλοποίηση του Εθνικού Συστήματος Επιτροπείας Ασυνόδευτων Ανηλίκων</t>
  </si>
  <si>
    <t>Κατ’ εφαρμογή του ισχύοντος θεσμικού πλαισίου, ν. 4939/2022 όπως έχει τροποποιηθεί και ισχύει, θα εκδοθούν υπουργικές αποφάσεις που θα ρυθμίζουν συγκεκριμένα ζητήματα, θα εκδοθεί ερμηνευτική εγκύκλιος του νόμου, θα αναπτυχθεί μηχανισμός παρακολούθησης της εφαρμογής του θεσμού της επιτροπείας και θα υλοποιηθεί το Έργο με τίτλο "Υλοποίηση του Εθνικού Συστήματος Επιτροπείας", για την παροχή υπηρεσιών επιτροπείας σε 2700 ασυνόδευτους ανήλικους στην Ελληνική Επικράτεια. Επιλεγμένα μέσω ειδικής διαγωνιστικής διαδικασίας νομικά πρόσωπα (φορείς παροχής υπηρεσιών επιτροπείας) θα προσλάβουν 180 εντεταλμένους επιτροπείας και 12 συντονιστές, με χρηματοδότηση του Εθνικού Προγράμματος ΤΑΜΕ 2021-2027, προκειμένου να αναλάβουν τις υποθέσεις των ασυνόδευτων ανηλίκων στη Χώρα.</t>
  </si>
  <si>
    <t>ΓΓ Ευάλωτων Πολιτών και Θεσμικής Προστασίας, Υπηρεσιακή Γραμματεία</t>
  </si>
  <si>
    <t>TAME 2021-2027</t>
  </si>
  <si>
    <t>5.2.1.1</t>
  </si>
  <si>
    <t>Ανάπτυξη εφαρμογής για την παρακολούθηση της υλοποιήσης του Έργου της επιτροπείας</t>
  </si>
  <si>
    <t>5.2.1.2</t>
  </si>
  <si>
    <t>Δημιουργία μηχανισμού παρακολουθήσης και αξιολόγησης της επιτροπείας</t>
  </si>
  <si>
    <t>5.2.1.3</t>
  </si>
  <si>
    <t xml:space="preserve">Κάλυψη αναγκών εκπροσώπησης 1500 ασυνόδευτων ανηλίκων </t>
  </si>
  <si>
    <t>5.2.2</t>
  </si>
  <si>
    <t>Ανάπτυξη «Εθνικού Μητρώου Προστασίας Ασυνόδευτων ανηλίκων», σύμφωνα με το άρθρο 38, ν. 4960/2022</t>
  </si>
  <si>
    <t>Για την ενίσχυση του μηχανισμού συλλογής δεδομένων για τους ασυνόδευτους ανηλίκους και τις δομές φιλοξενίας στις οποίες έχει ανατεθεί η καθημερινή φροντίδα των ανηλίκων, αναμένεται η ανάπτυξη του Εθνικού μητρώου προστασίας ασυνόδευτων ανηλίκων του άρθρου 66ΛΒ του ν. 4939/2022 όπως ισχύει. Για το σκοπό αυτό αναμένεται έκδοση κυα και ανάπτυξη ηλεκτρονικής βάσης δεδομένων των ασυνόδευτων ανηλίκων που εντοπίζονται στην ελληνική επικράτεια και των δομών φιλοξενίας ασυνόδευτων ανηλίκων, με εφαρμογές για τη διαχείριση αιτημάτων στέγασης, επιτροπείας και άλλων αναγκών πλαισίωσης των ανηλίκων.</t>
  </si>
  <si>
    <t>Υπουργείο Ψηφιακής Διακυβέρνησης και Υπουργείο Κοινωνικής Συνοχής και Οικογένειας</t>
  </si>
  <si>
    <t>5.2.2.1</t>
  </si>
  <si>
    <t>Έκδοση ΚΥΑ</t>
  </si>
  <si>
    <t>5.2.2.2</t>
  </si>
  <si>
    <t>Ανάπτυξη του Ε.Μ.Π.Α.Α. ως ηλεκτρονική βάση δεδομένων</t>
  </si>
  <si>
    <t xml:space="preserve">         </t>
  </si>
  <si>
    <t>5.2.3</t>
  </si>
  <si>
    <t>Ανάπτυξη και υλοποίηση προγράμματος για τη διενέργεια της αξιολόγησης του βέλτιστου συμφέροντος των ασυνόδευτων ανηλίκων.  </t>
  </si>
  <si>
    <t>Το έργο υλοποιείται σε συνεργασία με την Ύπατη Αρμοστεία του ΟΗΕ για τους Πρόσφυγες και τον Οργανισμό της Ευρωπαϊκής Ένωσης για το Άσυλο, και περιλαμβάνει τον καθορισμό δεικτών αξιολόγησης του βέλτιστου συμφέροντος του ασυνόδευτου ανηλίκου, την καθιέρωση πρότυπης φόρμας αξιολόγησης βέλτιστου συμφέροντος, καθώς και των διαδικασιών προσδιορισμού του βέλτιστου συμφέροντος του ασυνόδευτου ανηλίκου.</t>
  </si>
  <si>
    <t>5.2.3.1</t>
  </si>
  <si>
    <t>Ολοκλήρωση πιλοτικής εφαρμογή εργαλείων και μεθοδολογίας</t>
  </si>
  <si>
    <t>5.2.3.2</t>
  </si>
  <si>
    <t xml:space="preserve">Οριστικοποίηση εργαλείων </t>
  </si>
  <si>
    <t>5.2.3.3</t>
  </si>
  <si>
    <t>Διαμοιρασμός τελικών εργαλείων στους φορείς παιδικής προστασίας</t>
  </si>
  <si>
    <t>5.2.3.4</t>
  </si>
  <si>
    <t xml:space="preserve">Εκπαιδεύσεις επαγγελματιών στην χρήση των εργαλείων αξιολόγησης βέλτιστου συμφέροντος  </t>
  </si>
  <si>
    <t>5.3</t>
  </si>
  <si>
    <t>Ενίσχυση του πλαισίου υποστήριξης για ευάλωτα πρόσωπα</t>
  </si>
  <si>
    <t>Η Δράση αφορά την ανάπτυξη προτυποιημένων διαδικασιών λειτουργίας για την διαχείριση ευάλωτων προσώπων, τη δημιουργία ενός συστήματος συντονισμού, παραπομπής και διασύνδεσης για την καλύτερη υποστήριξη των ευάλτων προσώπων, καθώς και την συνδρομή για στέγαση σε εξειδικευμένα πλαίσια φιλοξενίας ή στεγαστικά προγράμματα για ευάλωτα πρόσωπα και την προτεραιοποίησή τους με κριτήρια ευαλωτότητας.</t>
  </si>
  <si>
    <t>5.3.1</t>
  </si>
  <si>
    <t>Ανάπτυξη προτυποποιημένων διαδικασιών &amp; εργαλείων σχετικά με την  ευαλωτότητα και την παραπομπή σε εξειδικευμένες υπηρεσίες</t>
  </si>
  <si>
    <t>Ανάπτυξη εργαλείων και προτυποποιημένων διαδικασιών για την διαχείριση των υποθέσεων ευαλωτότητας, και την περαιτέρω παραπομπή των ευάλωτων προσώπων σε εξειδικευμένες υπηρεσίες υποστήριξης</t>
  </si>
  <si>
    <t>5.3.1.2</t>
  </si>
  <si>
    <t>Χαρτογράφηση εργαλειών</t>
  </si>
  <si>
    <t>5.3.2</t>
  </si>
  <si>
    <t>Δημιουργία συστήματος συντονισμού και διαχείρισης περιστατικών βίας και εκμετάλλευσης</t>
  </si>
  <si>
    <t>Σχεδιασμός πολιτικών, παρεμβάσεων και δράσεων για την αντιμετώπιση της έμφυλης βίας, της ενδοοικογενειακής βίας, της εκμετάλλευσης, της εμπορίας ανθρώπων, με θύματα πολίτες τρίτων χωρών ή ανιθαγενείς, σε συνεργασία με άλλες οργανικές μονάδες του Υπουργείου και συναρμόδια Υπουργεία &amp; ανάπτυξη και παρακολούθηση μηχανισμού συντονισμού της ανταπόκρισης όλων των εμπλεκόμενων φορέων, όπως κρατικών υπηρεσιών, διεθνών οργανισμών, οργανώσεων της κοινωνίας των πολιτών, σε περιπτώσεις κάθε είδους βίας.</t>
  </si>
  <si>
    <t>Υπουργειο Κοινωνικής Συνοχής και Οικογένειας, Υπουργείο Υγείας</t>
  </si>
  <si>
    <t>5.3.2.2</t>
  </si>
  <si>
    <t>Χαρτογράφηση εργαλειών, καλών πρακτικών και αρμόδιων υπηρεσιών για την υποστήριξη των θυμάτων</t>
  </si>
  <si>
    <t>31/09/2024</t>
  </si>
  <si>
    <t>5.3.3</t>
  </si>
  <si>
    <t>Εκπαιδευτικά σεμινάρια προσωπικού και συνεδρίες ανάπτυξης δεξιοτήτων για την υποστήριξη θυμάτων εμπορίας ανθρώπων με στόχο την επανένταξή τους (TRAFFICKIΝG)</t>
  </si>
  <si>
    <t>Το έργο υλοποιείται από τον ΔΟΜ και προβλέπει μια σειρά εκπαιδεύσεων σε επαγγελματίες πρώτης γραμμής, δηλαδή εργαζόμενους σε δομές υποδοχής, φιλοξενίας ή άλλες εξειδικευμένες δομές, με σκοπό την ενίσχυση των δεξιοτήτων τους στην αναγνώριση και κάλυψη των αναγκών, καθώς και την πρόληψη εκμετάλλευσης θυμάτων εμπορίας ανθρώπων. Εποπτεύεται από το Γραφείο της Υφυπουργού, τη Γενική Γραμματεία Ευάλωτων Πολιτών και Θεσμικής Προστασίας και τη Διευθυνση Κοινωνικής Ένταξης της Γ.Γ. Μεταναστευτικής Πολιτικής.</t>
  </si>
  <si>
    <t>Specific Action AMIF</t>
  </si>
  <si>
    <t>5.3.3.1</t>
  </si>
  <si>
    <t>Έκδοση πρόσκλησης για την υλοποίηση του έργου</t>
  </si>
  <si>
    <t>5.3.3.2</t>
  </si>
  <si>
    <t>Ανάπτυξη εκπαιδευτικού προγραμματος</t>
  </si>
  <si>
    <t>5.3.4</t>
  </si>
  <si>
    <t>Λειτουργία θέσεων φιλοξενίας για ευάλωτα πρόσωπα</t>
  </si>
  <si>
    <t xml:space="preserve">Δημιουργία θέσεων φιλοξενίας μέσω στεγαστικών προγραμμάτων και δομών που είναι δεσμευμένες μόνο για ευάλωτα πρόσωπα </t>
  </si>
  <si>
    <t>Υπουργείο Εθνικής Οικονομίας και Οικονομικών</t>
  </si>
  <si>
    <t>5.3.4.1</t>
  </si>
  <si>
    <t xml:space="preserve">Έκδοση ΚΥΑ για εξειδικευμένο στεγαστικό πρόγραμμα </t>
  </si>
  <si>
    <t>5.3.4.2</t>
  </si>
  <si>
    <t>5.3.5</t>
  </si>
  <si>
    <t>Ανάπτυξη εργαλείων παρακολούθησης και αξιολόγησης της λειτουργίας και της απόκρισης στις ανάγκες των ευάλωτων ομάδων</t>
  </si>
  <si>
    <t>Δημιουργία εργαλείων αξιολόγησης και δεικτών υλοποίησης προγραμμάτων και παρακολούθησης εφαρμογής των προτυποποιημένων διαδικασιών λειτουργίας και διαχείρησης υποθέσεων ευάλωτων προσώπων.</t>
  </si>
  <si>
    <t>5.3.5.2</t>
  </si>
  <si>
    <t>5.4</t>
  </si>
  <si>
    <t>Ενίσχυση της εφαρμογής της Εθνικής Στρατηγικής για την Προστασία των Ασυνόδευτων Ανηλίκων - ΠΥΞΙΔΑ</t>
  </si>
  <si>
    <t>ΠΥΞΙΔΑ - Μηχανισμός Υποστήριξης της Εθνικής Στρατηγικής για την Προστασία των Ασυνόδευτων Ανηλίκων [COMPASS-COMPlementAry Mechanism for Supporting the National Strategy for the Protection of Unaccompanied Minors in Greece]. Πρόκειται για μία δράση που καλύπτει ένα μεγάλο ευρος υπηρεσιών και έργων για την υποστήριξη των ασυνόδευτων ανηλίκων, την διευκόλυνση της πρόσβασης τους στα δικαιώματά τους και την υποστήριξη και καθοδήγηση του προσωπικού που τα πλαισώνει.</t>
  </si>
  <si>
    <t>Specific Action AMIF/2023/SA/1.2.1</t>
  </si>
  <si>
    <t xml:space="preserve">12.266. 542,33 </t>
  </si>
  <si>
    <t>5.4.1</t>
  </si>
  <si>
    <t>Λειτουργία κέντρων ημέρας σε Αθήνα, Θεσσαλονίκη, Λέσβο, Ιωάννινα και Λάρισα</t>
  </si>
  <si>
    <t>Το έργο αυτό περιλαμβάνει τη λειτουργία κέντρων ημέρας που θα προσφέρουν υπηρεσίες σε ασυνόδευτους ανηλίκους: α) εξειδικευμένες υπηρεσίες ψυχικής υγείας ιδίως για το ψυχικό τραύμα των ανηλίκων, β) νομική συνδρομή ιδίως σε αστικά και ποινικά θέματα, αλλά και εξειδικευμένα θέματα ασύλου, γ)  υποστήριξη στην εκμάθηση της ελληνικής γλώσσας και σε άλλα μαθήματα, δ) υποστηρικτικές υπηρεσίες και διασύνδεση για νεαρούς ενηλίκους πρώην ασυνόδευτους ανηλίκους, ε) διασφάλιση πρόσβασης των παιδιών σε επίτροπο</t>
  </si>
  <si>
    <t>ορόσημο</t>
  </si>
  <si>
    <t>5.4.1.1</t>
  </si>
  <si>
    <t>Εντοπισμός κτηρίων και εξοπλισμός αυτών (φιλικός προς τα παιδιά)</t>
  </si>
  <si>
    <t>5.4.1.2</t>
  </si>
  <si>
    <t>Πρόσληψη Επαγγελματιών</t>
  </si>
  <si>
    <t>5.4.2</t>
  </si>
  <si>
    <t>Εποπτεία και υποστήριξη του προσωπικού που εργάζεται με ασυνόδευτους ανηλίκους</t>
  </si>
  <si>
    <t>Παροχή κλινικής εποπτείας και καθοδήγησης στη διαχείριση περιπτώσεων για το προσωπικό των δομών φιλοξενίας, τους επιτρόπους και άλλο προσωπικό που εργάζεται με ασυνόδευτους ανηλίκους</t>
  </si>
  <si>
    <t>5.4.2.1</t>
  </si>
  <si>
    <t>Ανάπτυξη πλάνου παρέμβασης για κάθε κατηγορία επαγγελματιών ξεχωριστά</t>
  </si>
  <si>
    <t>5.4.2.2</t>
  </si>
  <si>
    <t>Χαρτογράφηση αναγκών ανά γεωγραφική περιοχή</t>
  </si>
  <si>
    <t>5.4.3</t>
  </si>
  <si>
    <t>Ενημέρωση και ενδυνάμωση των ασυνόδευτων ανηλίκων για ζητήματα που τους αφορούν και τους επηρεάζουν</t>
  </si>
  <si>
    <t>Ανάπτυξη ενημερωτικού υλικού με διαφορετικά μέσα, φιλικό προς τα παιδιά, για τα δικαιώματά τους, την έννοια του ανηλίκου στην Ελλάδα, τους θεσμούς στη Χώρα, την προστασία από τη θυματοποίηση, τα στερεότυπα, την ισότητα των φύλων, την ενίσχυση της συμμετοχής τους στα θέματα που τους αφορούν και ιδίως στη ζωή μέσα στις δομές φιλοξενίας και διενέργεια εργαστηρίων με παιδιά και επαγγελματίες</t>
  </si>
  <si>
    <t>5.4.3.1</t>
  </si>
  <si>
    <t>Σχεδιασμός παρέμβασης ανά θεματική κατηγορία</t>
  </si>
  <si>
    <t>5.4.3.2</t>
  </si>
  <si>
    <t xml:space="preserve">Συγκέντρωση των πληροφοριών που θα περιληφθούν στα σχετικά ενημερωτικά υλικά </t>
  </si>
  <si>
    <t>5.4.3.3</t>
  </si>
  <si>
    <t>Χαρτογράφηση υλικού για τον σχεδιασμό εργαστηρίων ενίσχυσης της ανθεκτικότητας των παιδιών</t>
  </si>
  <si>
    <t>5.4.4</t>
  </si>
  <si>
    <t>Μετακίνηση και συνοδεία ασυνόδευτων παιδιών με ιατρικές ανάγκες</t>
  </si>
  <si>
    <t>Παροχή μέσων μετακίνησης για την περίπτωση παιδιών που αντιμετωπίζουν προβλήματα υγείας και συνοδεία και απασχόληση των παιδιών κατά την παραμονή τους στα νοσοκομεία</t>
  </si>
  <si>
    <t>5.4.4.1</t>
  </si>
  <si>
    <t>Αγορά εξοπλισμού για μετακινήσεις</t>
  </si>
  <si>
    <t>5.4.4.2</t>
  </si>
  <si>
    <t>Πρόσληψη κατάλληλου προσωπικού για την απασχόληση παιδιών κατά την παραμονή τους σε νοσοκομείο</t>
  </si>
  <si>
    <t>Ι.</t>
  </si>
  <si>
    <t>Πρόληψη και αντιμετώπιση της σεξουαλικής κακοποίησης των Παιδιών – συμμετοχή σε Εθνικό Σχέδιο</t>
  </si>
  <si>
    <t>I.1</t>
  </si>
  <si>
    <t>Πολιτικές του Υπουργείου Μετανάστευσης και Ασύλου για την πρόληψη και την αντιμετώπιση της παιδικής σεξουαλικής κακοποίησης</t>
  </si>
  <si>
    <t>I.1.1</t>
  </si>
  <si>
    <t>Σχεδιασμός ενός Κώδικα Δεοντολογίας για τους επαγγελματίες που εργάζονται με ασυνόδευτους ανήλικους και Πολιτικής Παιδικής Προστασίας για κάθε φορέα που εργάζεται για ασυνόδευτους ανηλίκους</t>
  </si>
  <si>
    <t xml:space="preserve">Το έργο αυτό στοχεύει στην αποτύπωση των βασικών δεοντολογικών αρχών που πρέπει να τηρούν όλοι οι επαγγελματίες που εργάζονται με ασυνόδευτους ανηλίκους, τις υποχρεώσεις των εργαζομένων και τυχόν εθελοντών κατά την εργασία τους με παιδιά ή για παιδιά, καθώς και τα μέτρα που πρέπει να λαμβάνονται με την τυχόν παραβίαση αυτών. Επιπροσθέτως, στο έργο αυτό εντάσσεται και η δημιουργία μιας πρότυπης Πολιτικής Παιδικής Προστασίας, η οποία διαπνέεται από τις αρχές της Διεθνούς Σύμβασης των Ηνωμένων Εθνών για τα Δικαιώματα του Παιδιού και προβλέπει την τήρηση των αρχών που βασίζονται στο διεθνές, ευρωπαϊκό και εθνικό δίκαιο περί προστασίας των παιδιών από κάθε μορφή βίας, κακομεταχείρισης ή εκμετάλλευσης.  </t>
  </si>
  <si>
    <t>Ι.1.1.1</t>
  </si>
  <si>
    <t>Σύνταξη Σχεδίου Κώδικα Δεοντολογίας προς διαβούλευση με φορείς παιδικής προστασίας</t>
  </si>
  <si>
    <t>Ι.1.1.2</t>
  </si>
  <si>
    <t xml:space="preserve">Σύνταξη προσχεδίου πολιτικής παιδικής προστασίας </t>
  </si>
  <si>
    <t>Ι.1.1.3</t>
  </si>
  <si>
    <t>Οριστικοποιήση Κώδικα Δεοντολογίας</t>
  </si>
  <si>
    <t>Ι.1.1.4</t>
  </si>
  <si>
    <t>Ολοκληρωμένο προσχέδιο πολιτικής παιδικής προστασίας</t>
  </si>
  <si>
    <t>I.1.1.5</t>
  </si>
  <si>
    <t xml:space="preserve">Διαμοιρασμός προσχεδίου και κλειστή διαβούλευση </t>
  </si>
  <si>
    <t>31/9/2024</t>
  </si>
  <si>
    <t>I.1.2</t>
  </si>
  <si>
    <t>Κατάρτιση επαγγελματιών που εργάζονται με ασυνόδευτους ανήλικους σε θέματα πρόληψης και διαχείρισης κακοποίησης και εκμετάλλευσης ασυνόδευτων ανηλίκων: υλοποίηση εκπαιδευτικού προγράμματος για τους εργαζόμενους στις δομές μακροχρόνιας φιλοξενίας σε συνεργασία με το ΕΚΠΑ (υπο-έργο 2 PDP#8)</t>
  </si>
  <si>
    <t>Υποστήριξη και εκπαίδευση του προσωπικού των δομών μακροχρόνιας φιλοξενίας ασυνόδευτων ανηλίκων, ώστε αυτό να παρέχει την καλύτερη δυνατή φροντίδα και να αντιμετωπίζει έγκαιρα και αποτελεσματικά τυχόν ζητήματα κρίσεων και συγκρούσεων, διασφαλίζοντας την ομαλή λειτουργία των δομών. </t>
  </si>
  <si>
    <t>Ι.1.2.1</t>
  </si>
  <si>
    <t xml:space="preserve"> Υλοποίηση εκπαιδεύσεων</t>
  </si>
  <si>
    <t>Ι.1.2.2</t>
  </si>
  <si>
    <t>Σύνταξη οδηγού με κατευθύνσεις και καλές πρακτικές για το προσωπικό των Δομών Μακροχρόνιας Φιλοξενίας Ασυνόδευτων Ανηλίκων</t>
  </si>
  <si>
    <t>I.1.3</t>
  </si>
  <si>
    <t>Ανάπτυξη προτύπων διαδικασιών λειτουργίας για τη δημιουργία συστήματος παραπομπής και ανταπόκρισης σε περιστατικά κακοποίησης  και εκμετάλλευσης ασυνόδευτων ανηλίκων</t>
  </si>
  <si>
    <t>Σχεδιασμός και ανάπτυξη τυποποιημένων διαδικασιών διαχείρισης και παραπομπής περιπτώσεων κακοποίησης  και εκμετάλλευσης ασυνόδευτων ανηλίκων που βρίσκονται υπό το πλαίσιο προστασίας της Γενικής Γραμματείας (φιλοξενία, επιτροπεία).</t>
  </si>
  <si>
    <t>Ι.1.3.1</t>
  </si>
  <si>
    <t>Οριστικοποίηση σχεδίου προτυποποιημενων διαδικασιών</t>
  </si>
  <si>
    <t>I.1.3.2</t>
  </si>
  <si>
    <t>Διαμοιρασμός σχεδίου SOPs και κλειστή διαβούλευση</t>
  </si>
  <si>
    <t>I.1.4</t>
  </si>
  <si>
    <t>Σχεδιασμός ενός ολοκληρωμένου μοντέλου στήριξης των ανήλικων  θυμάτων σεξουαλικής κακοποίησης και εκμετάλλευσης, με βάση τις  ανάγκες τους</t>
  </si>
  <si>
    <t>Βασικός στόχος του έργου είναι η δημιουργία ενός πλαισίου υποστήριξης των ανηλίκων που πιθανολογείται ή έχει διαπιστωθεί ότι είναι θύματα σεξουαλικής βίας ή εκμετάλλευσης. Το μοντέλο στήριξης θα περιλαμβάνει όλους τους βασικούς πυλώνες που χρειάζεται να γίνει παρέμβαση στην περίπτωση θυματοποίησης παιδιού (ιατρικά, ψυχοθεραπευτικά, ενίσχυση ανθεκτικότητας και ανάκτηση ελέγχου, εκπαιδευτικά).</t>
  </si>
  <si>
    <t>Ι.1.4.1</t>
  </si>
  <si>
    <t>Σχεδιασμός πυλώνων υποστήριξης &amp; παρέμβασης</t>
  </si>
  <si>
    <t>Ι.1.4.2</t>
  </si>
  <si>
    <t>Χαρτογράφηση μοντέλων υποστήριξης</t>
  </si>
  <si>
    <t>I.1.5</t>
  </si>
  <si>
    <t>Λειτουργία κινητών μονάδων παιδικής προστασίας και κέντρων ενημέρωσης σε Αθήνα &amp; Θεσσαλονίκη στο πλαίσιο του Εθνικού Μηχανισμού Επείγουσας Ανταπόκρισης.</t>
  </si>
  <si>
    <t>Βασικός άξονας του έργου, το οποίο συντονίζεται από τον ΕΜΕΑ είναι η λειτουργία των 2 κινητών μονάδων στην Αθήνα και μιας στη Θεσσαλονίκη για τον εντοπισμό, την άμεση υποστήριξη και τη μεταφορά σε ασφαλή στέγη ασυνόδευτων ανηλίκων σε κίνδυνο, θύματα βίας, εμπορίας ανθρώπων, εκμετάλλευσής ή κακοποίησης. Για την υποστήριξη της λειτουργίας του Ε.Μ.Ε.Α. λειτουργούν ένα κέντρο ενημέρωσης στην Αθήνα και ένα κέντρο ενημέρωσης στη Θεσσαλονίκη, με σκοπό την υποστήριξη ανήλικων που είναι σε ανάγκη προστασίας, την αξιολόγηση του βέλτιστου συμφέροντός τους και την παραπομπή σε στέγαση.</t>
  </si>
  <si>
    <t>I.1.5.1</t>
  </si>
  <si>
    <t>Υπόστηριξη 1800 ασυνόδευτων ανηλίκων που διαβιούν άστεγα</t>
  </si>
  <si>
    <t>I.1.5.2</t>
  </si>
  <si>
    <t>Παραπομπή 1720 ανηλίκων για στέγαση σε δομή μακροχρόνιας φιλοξενίας ασυνόδευτων ανηλίκων</t>
  </si>
  <si>
    <t>I.1.6</t>
  </si>
  <si>
    <t xml:space="preserve">Δράσεις πρόληψης και ευαισθητοποίησης σε δομές της Υπηρεσίας Υποδοχής και Ταυτοποίησης (Υπ.Υ.Τ) </t>
  </si>
  <si>
    <t>Διενέργεια ενημερωτικών δράσεων στον πληθυσμό των Περιφερειακών Υπηρεσιών Φιλοξενίας της Υπηρεσίας Υποδοχής και Ταυτοποίησης με στόχο την ευαισθαιτηποίηση για θέματα κακοποίησης και εκμετάλλευσης ανηλίκων.</t>
  </si>
  <si>
    <t>I.1.6.1</t>
  </si>
  <si>
    <t>Διενέργεια ενημερωτικών δράσεων ευαισθητοποίησης σε ενήλικες και παιδιά στον 50% των δομών φιλοξενίας</t>
  </si>
  <si>
    <t>I.1.6.2</t>
  </si>
  <si>
    <t>Διενέργεια ενημερωτικών δράσεων ευαισθητοποίησης σε ενήλικες και παιδιά στον 100% των δομών φιλοξενίας</t>
  </si>
  <si>
    <t>I.1.7</t>
  </si>
  <si>
    <t xml:space="preserve">Έλεγχος του προσωπικού των Φορέων Παροχής Υπηρεσιών σε ανήλικους μετανάστες-πρόσφυγες – Υποχρέωση προσκόμισης ποινικού μητρώου </t>
  </si>
  <si>
    <t xml:space="preserve"> Λειτουργία "Ειδικού Ποινικού Μητρώου", για τη δημιουργία επιπλέον πλαισίου ελέγχου επαγγελματιών ή υποψήφιων εργαζομένων ή εθελοντών εργαζομένων που απασχολούνται ή σκοπεύουν να απασχοληθούν σε δομές φιλοξενίας με παιδιά. </t>
  </si>
  <si>
    <t>I.1.7.1</t>
  </si>
  <si>
    <t>Πιλοτική εφαρμογή προγράμματος ελέγχου προσκόμισης ποινικού μητρώου των Φορέων Παροχής Υπηρεσιών σε ανήλικους μετανάστες και πρόσφυγες</t>
  </si>
  <si>
    <t>ΙΙ.</t>
  </si>
  <si>
    <t xml:space="preserve">Προστασία των Δικαιωμάτων του Παιδιού – συμμετοχή σε Εθνικό Σχέδιο
</t>
  </si>
  <si>
    <t>II.1</t>
  </si>
  <si>
    <t>Πολιτικές του Υπουργείου Μετανάστευσης και Ασύλου για την προστασία των δικαιωμάτων του παιδιού</t>
  </si>
  <si>
    <t>ΙΙ.1.1</t>
  </si>
  <si>
    <t xml:space="preserve">Λειτουργία θέσεων φιλοξενίας σε εποπτευόμενα διαμερίσματα για ασυνόδευτους ανηλίκους 16 ετών και άνω 
</t>
  </si>
  <si>
    <t>Βασικός σκοπός του έργου είναι η υποστήριξη των ασυνόδευτων ανηλίκων μέσω εξατομικευμένης φροντίδας και προστασίας αλλά και ενίσχυση της αυτονόμησής τους στο πλαίσιο της μετάβασης στην ενηλικίωση, η οποία συνίσταται στη διαβίωση σε εποπτευόμενα διαμερίσματα ημιαυτόνομης διαβίωσης. Φορείς λειτουργίας των ΕΔΗΔ χρηματοδοτούνται για να προσφέρουν τις υπηρεσίες βάσει του οικείου θεσμικού πλαισίου.</t>
  </si>
  <si>
    <t>ΕΠ ΤΑΜΕ 2021-2027</t>
  </si>
  <si>
    <t>ΙΙ.1.1.1</t>
  </si>
  <si>
    <t xml:space="preserve">Λειτουργία 200 θέσεων </t>
  </si>
  <si>
    <t>ΙΙ.1.1.2</t>
  </si>
  <si>
    <t>Διατήρηση των απαραίτητων θέσεων ανάλογα με ανάγκες στέγασης</t>
  </si>
  <si>
    <t>ΙΙ.1.2</t>
  </si>
  <si>
    <t>Λειτουργία θέσεων φιλοξενίας σε κέντρα φιλοξενίας ασυνόδευτων ανηλίκων</t>
  </si>
  <si>
    <t>Στόχος του έργου είναι η διασφάλιση επαρκούς αριθμού θέσεων φιλοξενίας σε κέντρα φιλοξενίας για τα ασυνόδευτα παιδιά στην Ελλάδα προκειμένου να παρέχεται ένα επαρκές πλαίσιο παιδικής προστασίας και φροντίδας</t>
  </si>
  <si>
    <t>ΙΙ.1.2.1</t>
  </si>
  <si>
    <t>Λειτουργία 1800 θέσεων</t>
  </si>
  <si>
    <t>ΙΙ.1.2.2</t>
  </si>
  <si>
    <t>ΙΙ.1.3</t>
  </si>
  <si>
    <t>Συνέχιση Λειτουργίας Εθνικού Μηχανισμού Επείγουσας Ανταπόκρισης για ανήλικους σε επισφαλείς συνθήκες διαβίωσης</t>
  </si>
  <si>
    <t>Βασικός στόχος του έργου είναι ο εντοπισμός και η άμεση παραπομπή και τοποθέτηση σε δομές επείγουσας φιλοξενίας αστέγου ασυνόδευτου ανηλίκου ή ανηλίκου που διαβιεί σε επισφαλείς συνθήκες, σε συνέχεια της εφαρμογής του άρθρου 43 του ν. 4760/2020 (Α’ 247) περί της κατάργησης της προστατευτικής φύλαξης των ασυνόδευτων ανηλίκων.</t>
  </si>
  <si>
    <t>31/12/2024
*συνεχές έργο</t>
  </si>
  <si>
    <t>ΙΙ.1.3.1</t>
  </si>
  <si>
    <t>Παραπομπή 450 ανηλίκων για στέγαση σε δομή μακροχρόνιας φιλοξενίας ασυνόδευτων ανηλίκων.</t>
  </si>
  <si>
    <t>Παραπομπή 600 ανηλίκων για στέγαση σε δομή μακροχρόνιας φιλοξενίας ασυνόδευτων ανηλίκων.</t>
  </si>
  <si>
    <t>ΙΙΙ</t>
  </si>
  <si>
    <t>Εθνική εφαρμογή της Ατζέντας ΣΑΗΕ για τις Γυναίκες, την Ειρήνη και την Ασφάλεια</t>
  </si>
  <si>
    <t>III.1</t>
  </si>
  <si>
    <t>Πολιτικές του Υπουργείου Μετανάστευσης και Ασύλου για την εθνική εφαρμογή της Ατζέντας του Συμβουλίου Ασφαλείας των Ηνωμένων Εθνών για τις Γυναίκες, την Ειρήνη και την Ασφάλεια</t>
  </si>
  <si>
    <t>ΙΙΙ.1.1</t>
  </si>
  <si>
    <t>Παραγωγή οπτικοακουστικού υλικού: Power Voice &amp; Choice</t>
  </si>
  <si>
    <t>Παραγωγή video animation, με στόχο την ενημέρωση για τα δικαιώματα των γυναικών και κοριτσιών με μεταναστευτικό και προσφυγικό προφίλ με σκοπό την προστασία τους από πράξεις έμφυλης και σεξουαλικής βίας τόσο σε καιρό ειρήνης όσο και περίοδο ένοπλων συγκρούσεων (Πυλώνας ΙΙΙ Ατζέντα ΓΕΑ).</t>
  </si>
  <si>
    <t>Προμήθεια αγαθών/ υπηρεσιών</t>
  </si>
  <si>
    <t>Στόχος 5: Ισότητα των Φύλων</t>
  </si>
  <si>
    <t>ΙΙΙ.1.1.1</t>
  </si>
  <si>
    <t>Υπογραφή Σύμβασης Έγου με Ανάδοχο</t>
  </si>
  <si>
    <t>ΙΙΙ.1.1.2</t>
  </si>
  <si>
    <t>Ολοκλήρωση παραγωγής video animation</t>
  </si>
  <si>
    <t>ΙΙΙ.1.2</t>
  </si>
  <si>
    <t xml:space="preserve">Διαδικασίες Υποδοχής και Ταυτοποίησης-Case Management </t>
  </si>
  <si>
    <t>Διαδικασίες Υποδοχής και Ταυτοποίησης-Case Management σε συνεργασία Υπηρεσίας Υποδοχής και Ταυτοποίησης-EUAA, με προτεραιοποίηση στις ευάλωτες και ευπαθείς ομάδες όπως τα θύματα εμπορίας ανθρώπων</t>
  </si>
  <si>
    <t>ΙΙΙ.1.2.1</t>
  </si>
  <si>
    <t xml:space="preserve">Ορισμός εξουσιοδοτημένων εκπροσώπων (ΥΠΥΤ) για τα ασυνόδευτα ανήλικα στα ΚΥΤ/ΚΕΔ </t>
  </si>
  <si>
    <t>ΙΙΙ.1.2.2</t>
  </si>
  <si>
    <t>Αξιολόγηση και ταυτοποίηση θυμάτων εμπορίας ανθρώπων</t>
  </si>
  <si>
    <t>ΙΙΙ.1.2.3</t>
  </si>
  <si>
    <t>Παραπομπή στον Εθνικό Μηχανισμό Αναφοράς, στην Ελληνική Αστυνομία, σε εξειδικευμένες υπηρεσίες (π.χ.: Ψυχοκοινωνική υποστήριξη, εξετάσεις ΣΜΝ, νομική υποστήριξη, ξενώνες) και ειδικά στην περίπτωση των ανηλίκων, συνεργασία με τις αρμόδιες αρχές ( Εισαγγελία,  Ειδική Γραμματεία Προστασίας Ασυνόδευτων Ανηλίκων).</t>
  </si>
  <si>
    <t>ΙΙΙ.1.3</t>
  </si>
  <si>
    <t>Εκπαίδευση των χειριστών υποθέσεων της Υπηρεσίας Ασύλου σε θέματα που άπτονται της Ατζέντας ΓΕΑ</t>
  </si>
  <si>
    <t>Εκπαίδευση στην έμφυλη, σεξουαλική και ενδοοικογενειακή βία, ισότητα των φύλων και τα ανθρώπινα δικαιώματα.</t>
  </si>
  <si>
    <t>Εσωτερικό Έργο</t>
  </si>
  <si>
    <t>ΙΙΙ.1.3.1</t>
  </si>
  <si>
    <t>Εκπαίδευση 40 υπαλλήλων σε θέματα θεμελιωδών δικαιωμάτων, ανθρώπινης εκμετάλλευσης και έμφυλης βίας</t>
  </si>
  <si>
    <t>ΙΙΙ.1.3.2</t>
  </si>
  <si>
    <t>Συμμετοχή Υπηρεσίας σε τουλάχιστον 2 θεματικές συναντήσεις για ζητήματα trafficking, έμφυλης βίας και ανθρωπίνων δικαιωμάτων</t>
  </si>
  <si>
    <t>ΙV</t>
  </si>
  <si>
    <t>Ενίσχυση της κυβερνοασφάλειας της χώρας</t>
  </si>
  <si>
    <t>IV.1</t>
  </si>
  <si>
    <t>Κυβερνοασφάλεια</t>
  </si>
  <si>
    <t>ΙV.1.1</t>
  </si>
  <si>
    <t>ΙV.1.1.1</t>
  </si>
  <si>
    <t>Σύναψη Προγραμματικής Συμφωνίας με την Εθνική Υπηρεσία Πληροφοριών</t>
  </si>
  <si>
    <t>ΙV.1.1.2</t>
  </si>
  <si>
    <t>Ολοκλήρωση των διαδικασιών για την εγκατάσταση των mini-SOC</t>
  </si>
  <si>
    <t>ΙV.1.1.3</t>
  </si>
  <si>
    <t>Έναρξη επιχειρησιακής λειτουργίας mini-SOC</t>
  </si>
  <si>
    <t>Κατηγορία καταχώρησης (στήλη Α)</t>
  </si>
  <si>
    <t>Επιλέγεται από τη λίστα αν η καταχώρηση στη γραμμή αυτή αφορά σε Στόχο, Δράση, Έργο ή Ορόσημο</t>
  </si>
  <si>
    <t>Α/Α Δραστηριότητας (στήλη B)</t>
  </si>
  <si>
    <t>Συμπληρώνεται ο αύξοντας αριθμός της/του Δράσης/Έργου/Οροσήμου, όπως προκύπτει από το .pptx του ΕΣΔ κι ακολουθώντας τη δομή ενός διαγράμματος δέντρου.</t>
  </si>
  <si>
    <t>Τίτλος (στήλη C)</t>
  </si>
  <si>
    <t>Συμπληρώνεται ο τίτλος της/του Δράσης/Έργου/Οροσήμου. Στην περίπτωση που το ορόσημο αποτελεί ορόσημο ΤΑΑ (εκταμίευσης/ ενδιάμεσο), αναγράφεται ο κωδικός οροσήμου και μετά ο τίτλος του.</t>
  </si>
  <si>
    <t>Περιγραφή (στήλη D)</t>
  </si>
  <si>
    <t>Συμπληρώνεται η περιγραφή της/του Δράσης/Έργου όπως έχει αποτυπωθεί στο .pptx. Τα ορόσημα αναγράφονται μόνο ως τίτλοι και δεν διαθέτουν περιγραφή.</t>
  </si>
  <si>
    <t>Έναρξη (στήλη E)</t>
  </si>
  <si>
    <t>Συμπληρώνεται μόνο για τα Έργα. Για Έργα που συνεχίζουν από προηγούμενα ΕΣΔ (2023, 2022 κ.ο.κ.), ως  ημερομηνία έναρξης δεν ορίζεται η 1η Ιανουαρίου του έτους αναφοράς του νέου ΕΣΔ (2024), αλλά εκείνη κατά την οποία προγραμματίστηκε αρχικά το Έργο. Η ημερομηνία  αναγράφεται με τη μορφή 1/1/2024.</t>
  </si>
  <si>
    <t>Ολοκλήρωση (στήλη F)</t>
  </si>
  <si>
    <t>Το πεδίο της ολοκλήρωσης αφορά στα Έργα και τα Ορόσημα. Στα Έργα η ολοκλήρωση μπορεί να ξεπερνά το έτος αναφοράς του ΕΣΔ και να εκτείνεται εντός επόμενων ετών (π.χ. 31/3/2025). Για τα Ορόσημα, ως ολοκλήρωση αναγράφεται η ημερομηνία κατά την οποία αναμένεται η επιτυχής υλοποίηση κάθε οροσήμου εντός του έτους αναφοράς του ΕΣΔ (2024). Η ημερομηνία  αναγράφεται με τη μορφή 1/1/2024.  Συστήνεται αυστηρά ο προσδιορισμός τουλάχιστον δύο σημαντικών οροσήμων εντός του έτους (2024) και σε κάθε περίπτωση ο προσδιορισμός οροσήμου εντός του Α΄εξαμήνου.</t>
  </si>
  <si>
    <t>Συναρμόδια Υπουργεία/ Φορείς (στήλη G)</t>
  </si>
  <si>
    <t>Συμπληρώνεται μόνο για τα Έργα. Αναγράφονται τα Υπουργεία, οι Ανεξάρτητες Αρχές κι άλλοι Φορείς του Δημοσίου Τομέα που είναι συναρμόδιοι για την επίτευξη ενός Οροσήμου ή Έργου.</t>
  </si>
  <si>
    <t>Αρμόδια Γενική Γραμματεία (στήλη H)</t>
  </si>
  <si>
    <t xml:space="preserve">Συμπληρώνεται η αρμόδια Γενική Γραμματεία ανά Έργο. Δεν είναι υποχρεωτική η αναγραφή ΓΓ όταν η αρμοδιότητα υλοποίησης ενός έργου υπάγεται απευθείας στον Υπουργό. Όταν εμπλέκονται περισσότερες ΓΓ προσδιορίζεται η αρμοδιότητα έκαστης ανά ορόσημο. </t>
  </si>
  <si>
    <t>Εξασφαλισμένη χρηματοδότηση (ΝΑΙ/ΟΧΙ/ΔΕΝ ΑΠΑΙΤΕΙΤΑΙ) (στήλη I)</t>
  </si>
  <si>
    <t xml:space="preserve">Συμπληρώνεται σε επίπεδο Έργου. Ενδεικτικά, η επιλογή "ΔΕΝ ΑΠΑΙΤΕΙΤΑΙ" μπορεί να αφορά σε εσωτερικό έργου ενός Υπουργείου  το οποίο χρησιμοποιεί ίδια μέσα για την υλοποίησή του. </t>
  </si>
  <si>
    <t>Πηγή Χρηματοδότησης (ΤΑΑ, ΕΣΠΑ, ΕΠΑ, Τακτικός Προϋπολογισμός, TSI, Άλλο Χρηματοδοτικό Εργαλείο κλπ.) (στήλη J-O)</t>
  </si>
  <si>
    <t>Συμπληρώνεται σε επίπεδο Έργου. Μπορεί να επιλεγούν παραπάνω από μία πηγή χρηματοδότησης.</t>
  </si>
  <si>
    <t>Ένδειξη Κόστους  (στήλη P)</t>
  </si>
  <si>
    <t>Συμπληρώνεται το συνολικό, εγκριθέν ποσό για το έργο, σύμφωνα με την αρχική απόφαση ένταξης, την εγγραφή στον τακτικό προϋπολογισμό κ.ά., ανάλογα με την ειδικότερη διαδικασία έγκρισης κάθε πηγής χρηματοδότησης.</t>
  </si>
  <si>
    <t>Έργο Θεσμικού Χαρακτήρα (στήλη Q)</t>
  </si>
  <si>
    <t xml:space="preserve">Συμπληρώνεται σε επίπεδο Έργου. Αφορά σε έργα θεσμικού χαρακτήρα που έχουν συνήθως, κάποιο ρυθμιστικό αποτέλεσμα. Προτείνεται η χρήση ειδικότερων οροσήμων που σχετίζονται με τη ρυθμιστική διαδικασία. Ειδικότερα για την έκδοση πρωτογενούς δικαίου: 1. Παρουσίαση στο ΥΣ, 2. Ανάρτηση σε Διαβούλευση, 3. Κατάθεση στη Βουλή, 4. Δημοσίευση ΦΕΚ. Για την έκδοση δευτερογενούς δικαίου: π.χ. ΠΔ: 1. Κατάθεση στο ΣτΕ, 2. Δημοσίευση ΦΕΚ / ΚΥΑ: 1. Ανάρτηση για συγκέντρωση ψηφιακών υπογραφών Υπουργών 2. Δημοσίευση σε ΦΕΚ. </t>
  </si>
  <si>
    <t>Δημόσια Σύμβαση (στήλη R)</t>
  </si>
  <si>
    <t>Συμπληρώνεται σε επίπεδο Έργου. Αφορά σε έργα που υλοποιούνται μέσω Δημόσιων Συμβάσεων ανεξαρτήτως της πηγής χρηματοδότησής τους. Προτείνεται η χρήση ειδικότερων οροσήμων που σχετίζονται με τη διαδικασία των Δημόσιων Συμβάσεων, όπως: 1. Διακήρυξη Διαγωνισμού, 2. Κατακύρωση Διαγωνισμού , 3. Υπογραφή Συμβασης, 4. Ολοκλήρωση έργου.</t>
  </si>
  <si>
    <t>Κρατική Ενίσχυση (στήλη S)</t>
  </si>
  <si>
    <t>Συμπληρώνεται σε επίπεδο Έργου. Αφορά σε έργα που υλοποιούνται μέσω Κρατικής Ενίσχυσης ανεξαρτήτως της πηγής χρηματοδότησής τους. Προτείνεται η χρήση ειδικότερων οροσήμων που σχετίζονται με τη διαδικασία των Κρατικών Ενισχύσεων, όπως: 1. Πρόσκληση υποβολής αιτήσεων υπαγωγής, 2. Έκδοση προσωρινών πινάκων επιλογής, 3. Έκδοση οριστικών πινάκων επιλογής, 4. Έκδοση αποφάσεων υπαγωγής, 5. Ολοκλήρωση έργου.</t>
  </si>
  <si>
    <t>Αυτεπιστασία (στήλη T)</t>
  </si>
  <si>
    <t xml:space="preserve">Συμπληρώνεται σε επίπεδο Έργου. Αφορά σε έργα που υλοποιούνται μέσω Αυτεπιστασίας ανεξαρτήτως της πηγής χρηματοδότησής τους. Προτείνεται η χρήση ειδικότερων οροσήμων που σχετίζονται με τη διαδικασία της Αυτεπιστασίας, όπως: 1. Έκδοση απόφασης υλοποίησης με ίδια μέσα, 2. Ολοκλήρωση Πακέτου Εργασίας, 3. Ολοκλήρωση έργου. </t>
  </si>
  <si>
    <t>NRP/CSRs (στήλη U)</t>
  </si>
  <si>
    <t>Συμπληρώνεται σε επίπεδο Έργου. Λαμβάνουν τη σχετική ένδειξη τα έργα εκείνα, η επιτυχής υλοποίηση των οποίων συνδέεται με την αντιμετώπιση προκλήσεων που αναδεικνύονται στο πλαίσιο του Ευρωπαϊκού Εξαμήνου (βλ. ειδικότερα Country Specific Recommendations &amp; National Reform Programme)</t>
  </si>
  <si>
    <t>RRPid (στήλη V)</t>
  </si>
  <si>
    <t xml:space="preserve">Συμπληρώνεται σε επίπεδο Έργου στην περίπτωση που ως πηγή χρηματοδότησης έχει επιλεγεί το RRP και αναγράφεται το id του σχετικού μέτρου (measure) και αμέσως μετά ο αριθμός του Υποέργου (π.χ. 16XΧΧ/ΥΕ 1). </t>
  </si>
  <si>
    <t>VNR (στήλη W)</t>
  </si>
  <si>
    <t xml:space="preserve">Συμπληρώνεται σε επίπεδο Έργου. Αφορά σε έργα που συμβάλλουν στην επίτευξη των στόχων βιώσιμης ανάπτυξης  (SDGs) για το 2030 του ΟΗΕ.  </t>
  </si>
  <si>
    <t>ΒΑΣΙΚΕΣ ΕΝΕΡΓΕΙΕΣ ΓΙΑ ΤΗΝ ΕΠΕΞΕΡΓΑΣΙΑ ΤΟΥ ΣΧΕΔΙΟΥ</t>
  </si>
  <si>
    <r>
      <rPr>
        <b/>
        <sz val="11"/>
        <color theme="1"/>
        <rFont val="Calibri"/>
        <family val="2"/>
        <scheme val="minor"/>
      </rPr>
      <t xml:space="preserve">
Γενικά</t>
    </r>
    <r>
      <rPr>
        <sz val="11"/>
        <color theme="1"/>
        <rFont val="Calibri"/>
        <family val="2"/>
        <scheme val="minor"/>
      </rPr>
      <t xml:space="preserve">
Η παρούσα μορφή του Σχεδίου απεικονίζεται ιεραρχικά (Στόχος &gt; Δράση &gt; Έργο &gt;  Ορόσημο) και βασίζεται στους </t>
    </r>
    <r>
      <rPr>
        <b/>
        <sz val="11"/>
        <color theme="1"/>
        <rFont val="Calibri"/>
        <family val="2"/>
        <scheme val="minor"/>
      </rPr>
      <t>πίνακες (tables) του excel</t>
    </r>
    <r>
      <rPr>
        <sz val="11"/>
        <color theme="1"/>
        <rFont val="Calibri"/>
        <family val="2"/>
        <scheme val="minor"/>
      </rPr>
      <t xml:space="preserve">, μία ειδική δομή δεδομένων που διευκολύνει τη συνολική διαχείρισή τους. Προτείνεται η χρήση των εντολών / εργαλείων που στοχεύουν ειδικά στους πίνακες.
</t>
    </r>
  </si>
  <si>
    <r>
      <t xml:space="preserve">
</t>
    </r>
    <r>
      <rPr>
        <b/>
        <sz val="11"/>
        <color theme="1"/>
        <rFont val="Calibri"/>
        <family val="2"/>
        <scheme val="minor"/>
      </rPr>
      <t>Προσθήκη γραμμής καταχώρησης</t>
    </r>
    <r>
      <rPr>
        <sz val="11"/>
        <color theme="1"/>
        <rFont val="Calibri"/>
        <family val="2"/>
        <scheme val="minor"/>
      </rPr>
      <t xml:space="preserve">
Αν θέλετε να προσθέσετε </t>
    </r>
    <r>
      <rPr>
        <b/>
        <sz val="11"/>
        <color theme="1"/>
        <rFont val="Calibri"/>
        <family val="2"/>
        <scheme val="minor"/>
      </rPr>
      <t xml:space="preserve">νέα γραμμή </t>
    </r>
    <r>
      <rPr>
        <sz val="11"/>
        <color theme="1"/>
        <rFont val="Calibri"/>
        <family val="2"/>
        <scheme val="minor"/>
      </rPr>
      <t xml:space="preserve">κάπου πχ. για νέο Έργο ή Ορόσημο , ο σωστός τρόπος είναι να κάνετε δεξί κλικ σε ένα κελί  </t>
    </r>
    <r>
      <rPr>
        <u val="single"/>
        <sz val="11"/>
        <color theme="1"/>
        <rFont val="Calibri"/>
        <family val="2"/>
        <scheme val="minor"/>
      </rPr>
      <t>κάτω από εκεί που θέλετε να μπει η εγγραφή</t>
    </r>
    <r>
      <rPr>
        <sz val="11"/>
        <color theme="1"/>
        <rFont val="Calibri"/>
        <family val="2"/>
        <scheme val="minor"/>
      </rPr>
      <t xml:space="preserve"> και να επιλέξετε [Εισαγωγή &gt; Γραμμές πίνακα επάνω από] (Insert Table Rows above), καθώς το πρότυπο είναι ένας πίνακας του excel. Η ίδια λειτουργία μπορεί να γίνει και από το  μενού [Κεντρική &gt; Κελιά &gt; Εισαγωγή &gt; Εισαγωγή γραμμών πίνακα επάνω], πάντα </t>
    </r>
    <r>
      <rPr>
        <u val="single"/>
        <sz val="11"/>
        <color theme="1"/>
        <rFont val="Calibri"/>
        <family val="2"/>
        <scheme val="minor"/>
      </rPr>
      <t>αφού επιλέξετε ένα κελί στην απο κάτω  γραμμή  από εκεί που θέλετε να εμφανιστεί η καταχώρηση</t>
    </r>
    <r>
      <rPr>
        <sz val="11"/>
        <color theme="1"/>
        <rFont val="Calibri"/>
        <family val="2"/>
        <scheme val="minor"/>
      </rPr>
      <t xml:space="preserve">.  Θα εμφανιστεί μία άδεια, λευκή γραμμή για καταχώρηση. Με το που θα επιλέξετε το είδος της εγγραφής (Έργο, Ορόσημο κλπ.), ολόκληρη η γραμμή θα πάρει ανάλογο χρώμα. Τώρα μπορείτε να συμπληρώσετε τα στοιχεία της εγραφής ή να τα κάνετε copy - paste. Αν θέλετε να προσθέσετε περισσότερες γραμμές στη σειρά, υπενθυμίζoυμε ότι με το πλήκτρο F4 επαναλαμβάνεται η τελευταία εντολή, οπότε, αν πατηθεί αμέσως μετά την εισαγωγή γραμμής, θα προσθέσει άλλη μία - και όσες επιπλέον χρειάζονται με διαδοχικά πατήματα.
</t>
    </r>
  </si>
  <si>
    <r>
      <rPr>
        <b/>
        <sz val="11"/>
        <color theme="1"/>
        <rFont val="Calibri"/>
        <family val="2"/>
        <scheme val="minor"/>
      </rPr>
      <t xml:space="preserve">
Επιλογή καταχωρήσεων</t>
    </r>
    <r>
      <rPr>
        <sz val="11"/>
        <color theme="1"/>
        <rFont val="Calibri"/>
        <family val="2"/>
        <scheme val="minor"/>
      </rPr>
      <t xml:space="preserve">
Επειδή είναι πίνακας του excel, ένας εύκολος τρόπος να </t>
    </r>
    <r>
      <rPr>
        <b/>
        <sz val="11"/>
        <color theme="1"/>
        <rFont val="Calibri"/>
        <family val="2"/>
        <scheme val="minor"/>
      </rPr>
      <t>επιλέξετε ολόκληρη γραμμή</t>
    </r>
    <r>
      <rPr>
        <sz val="11"/>
        <color theme="1"/>
        <rFont val="Calibri"/>
        <family val="2"/>
        <scheme val="minor"/>
      </rPr>
      <t xml:space="preserve"> (πχ. για άμεσο copy paste σε άλλο σημείο) είναι να πάτε στην πρώτη στήλη (είδος καταχώρησης) και να πάτε το δείκτη του ποντικιού  κοντά στην αρχή του κελιού, μέχρι ο δείκτης να γίνει ένα βελάκι που δείχνει δεξιά. Κάνοντας κλικ επιλέγετε ολόκληρη τη γραμμή του πίνακα. Είναι ιδανικό για να αντιγράφετε ενδεικτικά ορόσημα (placeholders) καθώς έτσι διατηρούνται οι μορφοποιήσεις με τις διαγώνιες γραμμές, που κρύβουν τα πεδία που δεν θέλουμε να συμπληρωθούν. Επίσης με τον τρόπο αυτό μπορείτε πολύ εύκολα να αντιγράφετε τη μορφοποίηση μίας ολόκληρης γραμμής σε μία άλλη (ίδιου είδους προφανώς) κάνοντας χρήση του πινέλου μορφοποίησης, σε περίπτωση που κάτι στη μορφοποίηση χαλάσει. Με ανάλογο τρόπο (στην κορυφή των κελιών της 1ης γραμμής του πίνακα) μπορείτε να επιλέξετε και τις στήλες.
</t>
    </r>
  </si>
  <si>
    <r>
      <t xml:space="preserve">
</t>
    </r>
    <r>
      <rPr>
        <b/>
        <sz val="11"/>
        <color theme="1"/>
        <rFont val="Calibri"/>
        <family val="2"/>
        <scheme val="minor"/>
      </rPr>
      <t>Διαγραφή καταχωρήσεων - Μετακίνηση καταχωρήσεων</t>
    </r>
    <r>
      <rPr>
        <sz val="11"/>
        <color theme="1"/>
        <rFont val="Calibri"/>
        <family val="2"/>
        <scheme val="minor"/>
      </rPr>
      <t xml:space="preserve">
Αντίστοιχα, όταν θέλετε</t>
    </r>
    <r>
      <rPr>
        <b/>
        <sz val="11"/>
        <color theme="1"/>
        <rFont val="Calibri"/>
        <family val="2"/>
        <scheme val="minor"/>
      </rPr>
      <t xml:space="preserve"> να διαγράψετε μία γραμμή</t>
    </r>
    <r>
      <rPr>
        <sz val="11"/>
        <color theme="1"/>
        <rFont val="Calibri"/>
        <family val="2"/>
        <scheme val="minor"/>
      </rPr>
      <t xml:space="preserve"> ή ένα block γραμμών, επιλέγετε, με δεξί κλικ πάνω σε ένα κελί της γραμμής [Διαγραφή &gt; Γραμμές πίνακα] ή από το μενού [Κεντρική &gt; Κελιά &gt; Διαγραφή &gt; Γραμμές πίνακα]
Αν θέλετε να </t>
    </r>
    <r>
      <rPr>
        <b/>
        <sz val="11"/>
        <color theme="1"/>
        <rFont val="Calibri"/>
        <family val="2"/>
        <scheme val="minor"/>
      </rPr>
      <t>μετακινήσετε μία ή περισσότερες συνεχόμενες γραμμές</t>
    </r>
    <r>
      <rPr>
        <sz val="11"/>
        <color theme="1"/>
        <rFont val="Calibri"/>
        <family val="2"/>
        <scheme val="minor"/>
      </rPr>
      <t xml:space="preserve">, ένας πρόσφορος τρόπος είναι να τις επιλέξετε και να μετακινήσετε το δείκτη του ποντικιού στο περιθώριο της επιλογής, όπου ο δείκτης  μεταβάλλεται σε σταυρό με βέλη. Κρατώντας το αριστερό πλήκτρο πατημένο, σύρετε την επιλογή στο σημείο που θέλετε (drag and drop), στοχεύοντας στο περιθώριο ανάμεσα σε δύο γραμμές (θα εμφανιστεί μία οριζόντια γραμμή που θα επισημαίνει το σημείο εισόδου και, με το που θα αφήσετε το πλήκτρο, η επιλογή θα εισαχθεί στο σημείο αυτό).
</t>
    </r>
  </si>
  <si>
    <r>
      <t xml:space="preserve">
</t>
    </r>
    <r>
      <rPr>
        <b/>
        <sz val="11"/>
        <color theme="1"/>
        <rFont val="Calibri"/>
        <family val="2"/>
        <scheme val="minor"/>
      </rPr>
      <t>Αντιγραφή μόνο των δεδομένων</t>
    </r>
    <r>
      <rPr>
        <sz val="11"/>
        <color theme="1"/>
        <rFont val="Calibri"/>
        <family val="2"/>
        <scheme val="minor"/>
      </rPr>
      <t xml:space="preserve">
Επίσης, σε περίπτωση που θέλετε να αντιγράψετε μόνο τα δεδομένα μίας γραμμής πάνω σε μία υπάρχουσα καταχώρηση χωρίς να χαλάσει η μορφοποίηση, το καλύτερο είναι να κάνετε επικόλληση τιμών (ειδική επικόλληση).
</t>
    </r>
  </si>
  <si>
    <r>
      <rPr>
        <b/>
        <sz val="11"/>
        <color theme="1"/>
        <rFont val="Calibri"/>
        <family val="2"/>
        <scheme val="minor"/>
      </rPr>
      <t xml:space="preserve">
Ταξινόμηση</t>
    </r>
    <r>
      <rPr>
        <sz val="11"/>
        <color theme="1"/>
        <rFont val="Calibri"/>
        <family val="2"/>
        <scheme val="minor"/>
      </rPr>
      <t xml:space="preserve">
Καθώς η δομή του Σχεδίου είναι ιεραρχική, προτείνεται </t>
    </r>
    <r>
      <rPr>
        <b/>
        <sz val="11"/>
        <color theme="1"/>
        <rFont val="Calibri"/>
        <family val="2"/>
        <scheme val="minor"/>
      </rPr>
      <t>να μην το ταξινομείτε με κανέναν άλλο τρόπο</t>
    </r>
    <r>
      <rPr>
        <sz val="11"/>
        <color theme="1"/>
        <rFont val="Calibri"/>
        <family val="2"/>
        <scheme val="minor"/>
      </rPr>
      <t xml:space="preserve"> πέρα από τον προκαθορισμένο, προκειμένου να διατηρείται η ορθή σειρά των καταχωρήσεων. Σε περίπτωση που κάνατε κάποια άλλη ταξινόμηση και θέλετε </t>
    </r>
    <r>
      <rPr>
        <b/>
        <sz val="11"/>
        <color theme="1"/>
        <rFont val="Calibri"/>
        <family val="2"/>
        <scheme val="minor"/>
      </rPr>
      <t>να επανέλθετε στην αρχική</t>
    </r>
    <r>
      <rPr>
        <sz val="11"/>
        <color theme="1"/>
        <rFont val="Calibri"/>
        <family val="2"/>
        <scheme val="minor"/>
      </rPr>
      <t xml:space="preserve">, αυτό γίνεται με αλφαβητική ταξινόμηση της στήλης του κωδικού (στήλη Β - "α/α δραστηριότητας"), με την  επισήμανση ότι </t>
    </r>
    <r>
      <rPr>
        <u val="single"/>
        <sz val="11"/>
        <color theme="1"/>
        <rFont val="Calibri"/>
        <family val="2"/>
        <scheme val="minor"/>
      </rPr>
      <t>αν κάποιο τμήμα του κωδικού έχει 2 ψηφία</t>
    </r>
    <r>
      <rPr>
        <sz val="11"/>
        <color theme="1"/>
        <rFont val="Calibri"/>
        <family val="2"/>
        <scheme val="minor"/>
      </rPr>
      <t xml:space="preserve"> (πχ. 2.1.10), τότε, για να ταξινομηθεί ορθά, θα πρέπει να αλλάξετε σε διψήφιο το αντίστοιχο τμήμα όλων των κωδικών που προηγούνται (πχ. 2.1.01, 2.1.02 ... μέχρι το 2.1.09)
</t>
    </r>
  </si>
  <si>
    <r>
      <t xml:space="preserve">
</t>
    </r>
    <r>
      <rPr>
        <b/>
        <sz val="11"/>
        <color theme="1"/>
        <rFont val="Calibri"/>
        <family val="2"/>
        <scheme val="minor"/>
      </rPr>
      <t>Προσοχή στο είδος των καταχωρήσεων</t>
    </r>
    <r>
      <rPr>
        <sz val="11"/>
        <color theme="1"/>
        <rFont val="Calibri"/>
        <family val="2"/>
        <scheme val="minor"/>
      </rPr>
      <t xml:space="preserve">
Υπενθυμίζεται ότι το Σχέδιο σε επίπεδο δομής (Στόχοι - Δράσεις - Έργα) είναι ήδη έτοιμο και εγκεκριμένο από το Υπουργικό Συμβούλιο, κατόπιν της διαδικασίας κατάρτισης που προηγήθηκε. Η υποχρέωσή σας στο πλαίσιο του τρέχοντος αρχείου και σε αυτή τη φάση είναι η προσθήκη  / μεταβολή Οροσήμων που εξειδικεύουν τα Έργα, καθώς και η συμπλήρωση όλων των υπόλοιπων δεδομένων που τα χαρακτηρίζουν.
</t>
    </r>
  </si>
  <si>
    <t>Συναρμόδια Υπουργεία</t>
  </si>
  <si>
    <t>Εξασφαλισμένη χρηματοδότηση</t>
  </si>
  <si>
    <t>Έργο RRP</t>
  </si>
  <si>
    <t>NRP</t>
  </si>
  <si>
    <t>Έργα συνολικά</t>
  </si>
  <si>
    <t>ποσοστα (% έργων)</t>
  </si>
  <si>
    <t>λειπουν</t>
  </si>
  <si>
    <t>ΔΡΑΣΕΙΣ</t>
  </si>
  <si>
    <t>Έργα ανά Δράση (μέσος όρος)</t>
  </si>
  <si>
    <t>ΟΡΟΣΗΜΑ</t>
  </si>
  <si>
    <t>ΕΛΛΕΙΨΕΙΣ ΕΣΔ 2023</t>
  </si>
  <si>
    <t>ΕΡΓΑ ΧΩΡΙΣ ΟΡΟΣΗΜΑ</t>
  </si>
  <si>
    <t xml:space="preserve"> ημ/νιες ολοκλ. προ 2024</t>
  </si>
  <si>
    <t>κόστος λείπουν</t>
  </si>
  <si>
    <t>ημ/νιες ολοκλ. λειπουν</t>
  </si>
  <si>
    <t>ΕΡΓΑ ΧΩΡΙΣ ΠΕΡΙΓΡΑΦΗ</t>
  </si>
  <si>
    <t>ενδεικτικα οροσημα</t>
  </si>
  <si>
    <t>ΤΑΑ</t>
  </si>
  <si>
    <t>Στόχος 1: Μηδενική Φτώχεια</t>
  </si>
  <si>
    <t>Στόχος 2: Μηδενική Πείνα</t>
  </si>
  <si>
    <t>Στόχος 3: Καλή Υγεία και Ευημερία</t>
  </si>
  <si>
    <t>Τακτικός Προϋπολογισμός</t>
  </si>
  <si>
    <t>Στόχος 6: Καθαρό Νερό και Αποχέτευση</t>
  </si>
  <si>
    <t>Στόχος 7: Φτηνή και Καθαρή Ενέργεια</t>
  </si>
  <si>
    <t>Στόχος 8: Αξιοπρεπής Εργασία και Οικονομική Ανάπτυξη</t>
  </si>
  <si>
    <t>Στόχος 9: Βιομηχανία, Καινοτομία και Υποδομές</t>
  </si>
  <si>
    <t>Στόχος 11: Βιώσιμες Πόλεις και Κοινότητες</t>
  </si>
  <si>
    <t>Στόχος 12: Υπεύθυνη Κατανάλωση και Παραγωγή</t>
  </si>
  <si>
    <t>Στόχος 13: Δράση για το Κλίμα</t>
  </si>
  <si>
    <t>Στόχος 14: Ζωή στο Νερό</t>
  </si>
  <si>
    <t>Στόχος 15: Ζωή στη Στεριά</t>
  </si>
  <si>
    <t>Στόχος 16: Ειρήνη, Δικαιοσύνη και Ισχυροί Θεσμοί</t>
  </si>
  <si>
    <t>Στόχος 17: Συνεργασία για τους Στόχους</t>
  </si>
  <si>
    <t>Ένταξη των κυβερνητικών φορέων στο κέντρο επιχειρήσεων κυβερνοασφάλειας ( g SoC )</t>
  </si>
  <si>
    <t>Κέντρο Τεχνολογικής Υποστήριξης, Ανάπτυξης και Καινοτοµίας (ΚΕ.Τ.Υ.Α.Κ.)</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</si>
</sst>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 [$€-408]_-;\-* #,##0\ [$€-408]_-;_-* &quot;-&quot;\ [$€-408]_-;_-@_-"/>
    <numFmt numFmtId="177" formatCode="General"/>
    <numFmt numFmtId="178" formatCode="m/d/yyyy"/>
    <numFmt numFmtId="179" formatCode="0"/>
  </numFmts>
  <fonts count="33">
    <font>
      <sz val="11"/>
      <color theme="1"/>
      <name val="Calibri"/>
      <family val="2"/>
      <scheme val="minor"/>
    </font>
    <font>
      <sz val="10"/>
      <name val="Arial"/>
      <family val="2"/>
    </font>
    <font>
      <b/>
      <sz val="10"/>
      <color theme="1"/>
      <name val="Calibri"/>
      <family val="2"/>
    </font>
    <font>
      <sz val="11"/>
      <color theme="1"/>
      <name val="Calibri"/>
      <family val="2"/>
    </font>
    <font>
      <sz val="11"/>
      <color rgb="FF000000"/>
      <name val="Calibri"/>
      <family val="2"/>
    </font>
    <font>
      <b/>
      <sz val="11"/>
      <color rgb="FFFA7D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0.5"/>
      <color rgb="FF000000"/>
      <name val="Arial"/>
      <family val="2"/>
    </font>
    <font>
      <b/>
      <sz val="9"/>
      <color rgb="FF000000"/>
      <name val="Arial"/>
      <family val="2"/>
    </font>
    <font>
      <b/>
      <sz val="8"/>
      <color rgb="FF000000"/>
      <name val="Arial"/>
      <family val="2"/>
    </font>
    <font>
      <b/>
      <sz val="12"/>
      <color theme="1"/>
      <name val="Calibri"/>
      <family val="2"/>
      <scheme val="minor"/>
    </font>
    <font>
      <sz val="11"/>
      <name val="Calibri"/>
      <family val="2"/>
      <scheme val="minor"/>
    </font>
    <font>
      <sz val="10"/>
      <name val="Calibri"/>
      <family val="2"/>
      <scheme val="minor"/>
    </font>
    <font>
      <b/>
      <sz val="11"/>
      <color rgb="FFFFFF00"/>
      <name val="Calibri"/>
      <family val="2"/>
      <scheme val="minor"/>
    </font>
    <font>
      <b/>
      <sz val="12"/>
      <color rgb="FFFF0000"/>
      <name val="Calibri"/>
      <family val="2"/>
      <scheme val="minor"/>
    </font>
    <font>
      <b/>
      <sz val="11"/>
      <color rgb="FFFF0000"/>
      <name val="Calibri"/>
      <family val="2"/>
      <scheme val="minor"/>
    </font>
    <font>
      <b/>
      <sz val="10"/>
      <color rgb="FF000000"/>
      <name val="Calibri"/>
      <family val="2"/>
      <scheme val="minor"/>
    </font>
    <font>
      <b/>
      <sz val="8"/>
      <name val="Arial"/>
      <family val="2"/>
    </font>
    <font>
      <u val="single"/>
      <sz val="11"/>
      <color theme="1"/>
      <name val="Calibri"/>
      <family val="2"/>
      <scheme val="minor"/>
    </font>
    <font>
      <sz val="10"/>
      <color theme="1"/>
      <name val="Calibri"/>
      <family val="2"/>
    </font>
    <font>
      <b/>
      <sz val="10.5"/>
      <color rgb="FF000000"/>
      <name val="Calibri"/>
      <family val="2"/>
    </font>
    <font>
      <b/>
      <sz val="10.5"/>
      <color theme="1"/>
      <name val="Calibri"/>
      <family val="2"/>
    </font>
    <font>
      <sz val="10"/>
      <color rgb="FF000000"/>
      <name val="Calibri"/>
      <family val="2"/>
    </font>
    <font>
      <sz val="10.5"/>
      <color rgb="FF000000"/>
      <name val="Calibri"/>
      <family val="2"/>
    </font>
    <font>
      <b/>
      <sz val="10.5"/>
      <name val="Calibri"/>
      <family val="2"/>
    </font>
    <font>
      <b/>
      <sz val="10"/>
      <color rgb="FF000000"/>
      <name val="Calibri"/>
      <family val="2"/>
    </font>
    <font>
      <sz val="9"/>
      <color rgb="FF000000"/>
      <name val="Calibri"/>
      <family val="2"/>
    </font>
    <font>
      <sz val="10.5"/>
      <color theme="1"/>
      <name val="Calibri"/>
      <family val="2"/>
    </font>
    <font>
      <b/>
      <sz val="10"/>
      <color rgb="FFFF0000"/>
      <name val="Calibri"/>
      <family val="2"/>
    </font>
    <font>
      <strike/>
      <sz val="10"/>
      <color theme="1"/>
      <name val="Calibri"/>
      <family val="2"/>
    </font>
    <font>
      <b/>
      <sz val="11"/>
      <color theme="1"/>
      <name val="Calibri"/>
      <family val="2"/>
    </font>
  </fonts>
  <fills count="23">
    <fill>
      <patternFill/>
    </fill>
    <fill>
      <patternFill patternType="gray125"/>
    </fill>
    <fill>
      <patternFill patternType="solid">
        <fgColor rgb="FFFFFFCC"/>
        <bgColor indexed="64"/>
      </patternFill>
    </fill>
    <fill>
      <patternFill patternType="solid">
        <fgColor rgb="FFF2F2F2"/>
        <bgColor indexed="64"/>
      </patternFill>
    </fill>
    <fill>
      <patternFill patternType="solid">
        <fgColor theme="5"/>
        <bgColor indexed="64"/>
      </patternFill>
    </fill>
    <fill>
      <patternFill patternType="solid">
        <fgColor theme="4"/>
        <bgColor indexed="64"/>
      </patternFill>
    </fill>
    <fill>
      <patternFill patternType="solid">
        <fgColor rgb="FF9CC2E5"/>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FFEB9C"/>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6" tint="0.5999900102615356"/>
        <bgColor indexed="64"/>
      </patternFill>
    </fill>
    <fill>
      <patternFill patternType="solid">
        <fgColor theme="6" tint="0.5999900102615356"/>
        <bgColor indexed="64"/>
      </patternFill>
    </fill>
    <fill>
      <patternFill patternType="lightUp"/>
    </fill>
    <fill>
      <patternFill patternType="solid">
        <fgColor rgb="FFFFF2CC"/>
        <bgColor indexed="64"/>
      </patternFill>
    </fill>
    <fill>
      <patternFill patternType="lightUp">
        <fgColor rgb="FF000000"/>
        <bgColor rgb="FFFFF2CC"/>
      </patternFill>
    </fill>
    <fill>
      <patternFill patternType="solid">
        <fgColor rgb="FFFFFFCC"/>
        <bgColor indexed="64"/>
      </patternFill>
    </fill>
    <fill>
      <patternFill patternType="solid">
        <fgColor rgb="FFDDEBF7"/>
        <bgColor indexed="64"/>
      </patternFill>
    </fill>
    <fill>
      <patternFill patternType="solid">
        <fgColor rgb="FFE2EFDA"/>
        <bgColor indexed="64"/>
      </patternFill>
    </fill>
    <fill>
      <patternFill patternType="solid">
        <fgColor theme="4" tint="0.7999799847602844"/>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FFFFFF"/>
      </top>
      <bottom style="thin">
        <color rgb="FF7F7F7F"/>
      </bottom>
    </border>
    <border>
      <left/>
      <right style="medium">
        <color rgb="FF7F7F7F"/>
      </right>
      <top style="thin">
        <color rgb="FFFFFFFF"/>
      </top>
      <bottom style="thin">
        <color rgb="FF9CC2E5"/>
      </bottom>
    </border>
    <border>
      <left style="medium">
        <color rgb="FF7F7F7F"/>
      </left>
      <right style="medium">
        <color rgb="FF7F7F7F"/>
      </right>
      <top style="thin">
        <color rgb="FFFFFFFF"/>
      </top>
      <bottom/>
    </border>
    <border>
      <left/>
      <right/>
      <top style="thin">
        <color rgb="FFFFFFFF"/>
      </top>
      <bottom style="thin">
        <color theme="4" tint="0.39998000860214233"/>
      </bottom>
    </border>
    <border>
      <left style="thin"/>
      <right style="thin"/>
      <top style="thin">
        <color rgb="FFFFFFFF"/>
      </top>
      <bottom style="thin">
        <color theme="4" tint="0.39998000860214233"/>
      </bottom>
    </border>
    <border>
      <left/>
      <right style="medium">
        <color rgb="FF7F7F7F"/>
      </right>
      <top style="thin">
        <color rgb="FFFFFFFF"/>
      </top>
      <bottom style="thin">
        <color theme="4" tint="0.39998000860214233"/>
      </bottom>
    </border>
    <border>
      <left style="medium">
        <color rgb="FF7F7F7F"/>
      </left>
      <right style="medium">
        <color rgb="FF7F7F7F"/>
      </right>
      <top style="thin">
        <color rgb="FFFFFFFF"/>
      </top>
      <bottom style="thin">
        <color theme="4" tint="0.39998000860214233"/>
      </bottom>
    </border>
    <border>
      <left/>
      <right/>
      <top/>
      <bottom style="thin"/>
    </border>
    <border>
      <left style="thin"/>
      <right style="thin"/>
      <top/>
      <bottom style="thin"/>
    </border>
    <border>
      <left style="thin"/>
      <right style="thin"/>
      <top/>
      <bottom/>
    </border>
    <border>
      <left/>
      <right/>
      <top/>
      <bottom style="medium">
        <color theme="1" tint="0.49998000264167786"/>
      </bottom>
    </border>
    <border>
      <left/>
      <right/>
      <top style="medium">
        <color theme="1" tint="0.49998000264167786"/>
      </top>
      <bottom style="medium">
        <color theme="1" tint="0.49998000264167786"/>
      </bottom>
    </border>
    <border>
      <left/>
      <right/>
      <top style="thin"/>
      <bottom/>
    </border>
    <border>
      <left style="thin"/>
      <right style="thin"/>
      <top style="thin"/>
      <bottom style="thin"/>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B2B2B2"/>
      </left>
      <right style="thin">
        <color rgb="FFB2B2B2"/>
      </right>
      <top/>
      <bottom style="thin">
        <color rgb="FFB2B2B2"/>
      </bottom>
    </border>
    <border>
      <left/>
      <right style="thin"/>
      <top/>
      <bottom style="thin"/>
    </border>
    <border>
      <left style="thin">
        <color rgb="FF000000"/>
      </left>
      <right style="thin"/>
      <top/>
      <bottom style="thin">
        <color rgb="FF000000"/>
      </bottom>
    </border>
    <border>
      <left style="thin"/>
      <right style="thin"/>
      <top/>
      <bottom style="thin">
        <color rgb="FF000000"/>
      </bottom>
    </border>
    <border>
      <left/>
      <right style="thin">
        <color rgb="FF000000"/>
      </right>
      <top/>
      <bottom/>
    </border>
    <border>
      <left style="thin">
        <color rgb="FF000000"/>
      </left>
      <right style="thin">
        <color rgb="FFB2B2B2"/>
      </right>
      <top/>
      <bottom style="thin">
        <color rgb="FFB2B2B2"/>
      </bottom>
    </border>
    <border>
      <left style="thin">
        <color rgb="FF7F7F7F"/>
      </left>
      <right/>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5" fillId="3" borderId="2" applyNumberFormat="0" applyAlignment="0" applyProtection="0"/>
    <xf numFmtId="0" fontId="8" fillId="4"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242">
    <xf numFmtId="0" fontId="0" fillId="0" borderId="0" xfId="0"/>
    <xf numFmtId="0" fontId="2" fillId="5" borderId="3" xfId="0" applyFont="1" applyFill="1" applyBorder="1" applyAlignment="1">
      <alignment horizontal="center" vertical="center" wrapText="1" readingOrder="1"/>
    </xf>
    <xf numFmtId="0" fontId="2" fillId="6" borderId="3" xfId="0" applyFont="1" applyFill="1" applyBorder="1" applyAlignment="1">
      <alignment horizontal="center" vertical="center" wrapText="1" readingOrder="1"/>
    </xf>
    <xf numFmtId="0" fontId="2" fillId="5" borderId="4" xfId="0" applyFont="1" applyFill="1" applyBorder="1" applyAlignment="1">
      <alignment horizontal="center" vertical="center" wrapText="1" readingOrder="1"/>
    </xf>
    <xf numFmtId="0" fontId="3" fillId="0" borderId="0" xfId="0" applyFont="1" applyAlignment="1">
      <alignment wrapText="1"/>
    </xf>
    <xf numFmtId="0" fontId="3" fillId="0" borderId="0" xfId="0" applyFont="1"/>
    <xf numFmtId="0" fontId="2" fillId="5" borderId="5" xfId="0" applyFont="1" applyFill="1" applyBorder="1" applyAlignment="1">
      <alignment horizontal="center" vertical="center" wrapText="1" readingOrder="1"/>
    </xf>
    <xf numFmtId="0" fontId="2" fillId="5" borderId="6" xfId="0" applyFont="1" applyFill="1" applyBorder="1" applyAlignment="1">
      <alignment horizontal="center" vertical="center" wrapText="1" readingOrder="1"/>
    </xf>
    <xf numFmtId="0" fontId="3" fillId="0" borderId="0" xfId="0" applyFont="1" applyAlignment="1">
      <alignment vertical="center" wrapText="1"/>
    </xf>
    <xf numFmtId="0" fontId="4" fillId="0" borderId="0" xfId="0" applyFont="1" applyAlignment="1">
      <alignment wrapText="1"/>
    </xf>
    <xf numFmtId="0" fontId="0" fillId="0" borderId="0" xfId="0" applyProtection="1">
      <protection locked="0"/>
    </xf>
    <xf numFmtId="0" fontId="0" fillId="0" borderId="0" xfId="23">
      <alignment/>
      <protection/>
    </xf>
    <xf numFmtId="0" fontId="9" fillId="5" borderId="7" xfId="23" applyFont="1" applyFill="1" applyBorder="1" applyAlignment="1">
      <alignment vertical="center" wrapText="1" readingOrder="1"/>
      <protection/>
    </xf>
    <xf numFmtId="0" fontId="9" fillId="5" borderId="8" xfId="23" applyFont="1" applyFill="1" applyBorder="1" applyAlignment="1">
      <alignment vertical="center" wrapText="1" readingOrder="1"/>
      <protection/>
    </xf>
    <xf numFmtId="0" fontId="10" fillId="5" borderId="9" xfId="23" applyFont="1" applyFill="1" applyBorder="1" applyAlignment="1">
      <alignment horizontal="center" vertical="center" wrapText="1" readingOrder="1"/>
      <protection/>
    </xf>
    <xf numFmtId="0" fontId="11" fillId="5" borderId="6" xfId="23" applyFont="1" applyFill="1" applyBorder="1" applyAlignment="1">
      <alignment horizontal="center" vertical="center" wrapText="1" readingOrder="1"/>
      <protection/>
    </xf>
    <xf numFmtId="0" fontId="11" fillId="5" borderId="10" xfId="23" applyFont="1" applyFill="1" applyBorder="1" applyAlignment="1">
      <alignment vertical="center" wrapText="1" readingOrder="1"/>
      <protection/>
    </xf>
    <xf numFmtId="0" fontId="11" fillId="5" borderId="10" xfId="23" applyFont="1" applyFill="1" applyBorder="1" applyAlignment="1">
      <alignment horizontal="center" vertical="center" wrapText="1" readingOrder="1"/>
      <protection/>
    </xf>
    <xf numFmtId="0" fontId="11" fillId="7" borderId="10" xfId="23" applyFont="1" applyFill="1" applyBorder="1" applyAlignment="1">
      <alignment horizontal="center" vertical="center" wrapText="1" readingOrder="1"/>
      <protection/>
    </xf>
    <xf numFmtId="0" fontId="7" fillId="0" borderId="11" xfId="23" applyFont="1" applyBorder="1">
      <alignment/>
      <protection/>
    </xf>
    <xf numFmtId="0" fontId="0" fillId="0" borderId="11" xfId="23" applyBorder="1">
      <alignment/>
      <protection/>
    </xf>
    <xf numFmtId="0" fontId="0" fillId="0" borderId="12" xfId="23" applyBorder="1">
      <alignment/>
      <protection/>
    </xf>
    <xf numFmtId="0" fontId="12" fillId="0" borderId="0" xfId="23" applyFont="1">
      <alignment/>
      <protection/>
    </xf>
    <xf numFmtId="0" fontId="0" fillId="0" borderId="13" xfId="23" applyBorder="1">
      <alignment/>
      <protection/>
    </xf>
    <xf numFmtId="9" fontId="14" fillId="3" borderId="11" xfId="21" applyNumberFormat="1" applyFont="1" applyBorder="1" applyAlignment="1">
      <alignment horizontal="right"/>
    </xf>
    <xf numFmtId="9" fontId="14" fillId="3" borderId="0" xfId="21" applyNumberFormat="1" applyFont="1" applyBorder="1" applyAlignment="1">
      <alignment horizontal="right"/>
    </xf>
    <xf numFmtId="164" fontId="7" fillId="0" borderId="0" xfId="23" applyNumberFormat="1" applyFont="1" applyAlignment="1">
      <alignment horizontal="left"/>
      <protection/>
    </xf>
    <xf numFmtId="0" fontId="0" fillId="8" borderId="14" xfId="23" applyFill="1" applyBorder="1">
      <alignment/>
      <protection/>
    </xf>
    <xf numFmtId="0" fontId="0" fillId="0" borderId="15" xfId="23" applyBorder="1" applyAlignment="1">
      <alignment horizontal="justify" vertical="center"/>
      <protection/>
    </xf>
    <xf numFmtId="0" fontId="0" fillId="9" borderId="0" xfId="23" applyFill="1">
      <alignment/>
      <protection/>
    </xf>
    <xf numFmtId="0" fontId="0" fillId="9" borderId="14" xfId="23" applyFill="1" applyBorder="1">
      <alignment/>
      <protection/>
    </xf>
    <xf numFmtId="0" fontId="15" fillId="4" borderId="0" xfId="22" applyFont="1"/>
    <xf numFmtId="0" fontId="15" fillId="4" borderId="13" xfId="22" applyFont="1" applyBorder="1" applyAlignment="1">
      <alignment wrapText="1"/>
    </xf>
    <xf numFmtId="0" fontId="12" fillId="10" borderId="0" xfId="23" applyFont="1" applyFill="1">
      <alignment/>
      <protection/>
    </xf>
    <xf numFmtId="0" fontId="16" fillId="10" borderId="13" xfId="22" applyFont="1" applyFill="1" applyBorder="1"/>
    <xf numFmtId="9" fontId="17" fillId="0" borderId="0" xfId="23" applyNumberFormat="1" applyFont="1">
      <alignment/>
      <protection/>
    </xf>
    <xf numFmtId="164" fontId="0" fillId="0" borderId="0" xfId="23" applyNumberFormat="1">
      <alignment/>
      <protection/>
    </xf>
    <xf numFmtId="0" fontId="18" fillId="7" borderId="10" xfId="23" applyFont="1" applyFill="1" applyBorder="1" applyAlignment="1">
      <alignment horizontal="center" vertical="center" wrapText="1" readingOrder="1"/>
      <protection/>
    </xf>
    <xf numFmtId="0" fontId="19" fillId="5" borderId="10" xfId="23" applyFont="1" applyFill="1" applyBorder="1" applyAlignment="1">
      <alignment horizontal="center" vertical="center" wrapText="1" readingOrder="1"/>
      <protection/>
    </xf>
    <xf numFmtId="0" fontId="0" fillId="0" borderId="0" xfId="23" applyAlignment="1">
      <alignment wrapText="1"/>
      <protection/>
    </xf>
    <xf numFmtId="0" fontId="6" fillId="0" borderId="0" xfId="23" applyFont="1">
      <alignment/>
      <protection/>
    </xf>
    <xf numFmtId="0" fontId="0" fillId="8" borderId="16" xfId="23" applyFill="1" applyBorder="1">
      <alignment/>
      <protection/>
    </xf>
    <xf numFmtId="0" fontId="0" fillId="9" borderId="0" xfId="25" applyFill="1">
      <alignment/>
      <protection/>
    </xf>
    <xf numFmtId="0" fontId="7" fillId="9" borderId="0" xfId="25" applyFont="1" applyFill="1">
      <alignment/>
      <protection/>
    </xf>
    <xf numFmtId="0" fontId="0" fillId="0" borderId="0" xfId="25">
      <alignment/>
      <protection/>
    </xf>
    <xf numFmtId="0" fontId="0" fillId="0" borderId="17" xfId="25" applyBorder="1" applyAlignment="1">
      <alignment horizontal="center" vertical="center"/>
      <protection/>
    </xf>
    <xf numFmtId="0" fontId="0" fillId="0" borderId="17" xfId="25" applyFont="1" applyBorder="1" applyAlignment="1">
      <alignment horizontal="left" vertical="center" wrapText="1" indent="1"/>
      <protection/>
    </xf>
    <xf numFmtId="0" fontId="0" fillId="0" borderId="0" xfId="0" applyFont="1"/>
    <xf numFmtId="0" fontId="0" fillId="0" borderId="0" xfId="0" applyFont="1" applyAlignment="1">
      <alignment vertical="center"/>
    </xf>
    <xf numFmtId="0" fontId="21" fillId="0" borderId="3" xfId="0" applyFont="1" applyBorder="1" applyAlignment="1" applyProtection="1">
      <alignment horizontal="center" vertical="center" wrapText="1"/>
      <protection locked="0"/>
    </xf>
    <xf numFmtId="0" fontId="0" fillId="11" borderId="0" xfId="0" applyFill="1"/>
    <xf numFmtId="0" fontId="0" fillId="12" borderId="0" xfId="0" applyFill="1"/>
    <xf numFmtId="0" fontId="0" fillId="0" borderId="0" xfId="0" applyAlignment="1">
      <alignment vertical="center"/>
    </xf>
    <xf numFmtId="0" fontId="0" fillId="0" borderId="0" xfId="0" applyAlignment="1" applyProtection="1">
      <alignment vertical="center"/>
      <protection locked="0"/>
    </xf>
    <xf numFmtId="0" fontId="4" fillId="0" borderId="0" xfId="0" applyFont="1"/>
    <xf numFmtId="0" fontId="4" fillId="0" borderId="0" xfId="0" applyFont="1" applyAlignment="1">
      <alignment horizontal="center"/>
    </xf>
    <xf numFmtId="0" fontId="0" fillId="0" borderId="0" xfId="0" applyAlignment="1">
      <alignment horizontal="center"/>
    </xf>
    <xf numFmtId="0" fontId="0" fillId="0" borderId="0" xfId="0" applyAlignment="1" applyProtection="1">
      <alignment horizontal="center"/>
      <protection locked="0"/>
    </xf>
    <xf numFmtId="0" fontId="22" fillId="13" borderId="3" xfId="0" applyFont="1" applyFill="1" applyBorder="1" applyAlignment="1" applyProtection="1">
      <alignment horizontal="center" vertical="center" wrapText="1" readingOrder="1"/>
      <protection locked="0"/>
    </xf>
    <xf numFmtId="14" fontId="0" fillId="0" borderId="0" xfId="0" applyNumberFormat="1" applyAlignment="1" applyProtection="1">
      <alignment horizontal="center" vertical="center"/>
      <protection locked="0"/>
    </xf>
    <xf numFmtId="0" fontId="22" fillId="0" borderId="3" xfId="0" applyFont="1" applyBorder="1" applyAlignment="1" applyProtection="1">
      <alignment horizontal="center" vertical="center" wrapText="1" readingOrder="1"/>
      <protection locked="0"/>
    </xf>
    <xf numFmtId="0" fontId="23" fillId="0" borderId="3" xfId="0" applyFont="1" applyBorder="1" applyAlignment="1" applyProtection="1">
      <alignment horizontal="center" vertical="center" wrapText="1" readingOrder="1"/>
      <protection locked="0"/>
    </xf>
    <xf numFmtId="0" fontId="24" fillId="0" borderId="3" xfId="0" applyFont="1" applyBorder="1" applyAlignment="1" applyProtection="1">
      <alignment horizontal="center" vertical="center" wrapText="1" readingOrder="1"/>
      <protection locked="0"/>
    </xf>
    <xf numFmtId="0" fontId="2" fillId="14" borderId="3" xfId="0" applyFont="1" applyFill="1" applyBorder="1" applyAlignment="1">
      <alignment horizontal="center" vertical="center" wrapText="1" readingOrder="1"/>
    </xf>
    <xf numFmtId="0" fontId="2" fillId="14" borderId="3" xfId="0" applyFont="1" applyFill="1" applyBorder="1" applyAlignment="1">
      <alignment horizontal="left" vertical="center" wrapText="1" indent="1" readingOrder="1"/>
    </xf>
    <xf numFmtId="14" fontId="2" fillId="14" borderId="3" xfId="0" applyNumberFormat="1" applyFont="1" applyFill="1" applyBorder="1" applyAlignment="1">
      <alignment horizontal="center" vertical="center" wrapText="1" readingOrder="1"/>
    </xf>
    <xf numFmtId="0" fontId="2" fillId="14" borderId="3" xfId="0" applyFont="1" applyFill="1" applyBorder="1" applyAlignment="1">
      <alignment horizontal="center" vertical="center" wrapText="1"/>
    </xf>
    <xf numFmtId="0" fontId="2" fillId="15" borderId="3" xfId="0" applyFont="1" applyFill="1" applyBorder="1" applyAlignment="1">
      <alignment horizontal="center" vertical="center" wrapText="1" readingOrder="1"/>
    </xf>
    <xf numFmtId="0" fontId="2" fillId="5" borderId="3" xfId="0" applyFont="1" applyFill="1" applyBorder="1" applyAlignment="1">
      <alignment horizontal="center" vertical="center" wrapText="1" readingOrder="1"/>
    </xf>
    <xf numFmtId="14" fontId="2" fillId="5" borderId="3" xfId="0" applyNumberFormat="1" applyFont="1" applyFill="1" applyBorder="1" applyAlignment="1">
      <alignment horizontal="center" vertical="center" wrapText="1" readingOrder="1"/>
    </xf>
    <xf numFmtId="0" fontId="2" fillId="6" borderId="3" xfId="0" applyFont="1" applyFill="1" applyBorder="1" applyAlignment="1">
      <alignment horizontal="center" vertical="center" wrapText="1" readingOrder="1"/>
    </xf>
    <xf numFmtId="0" fontId="21" fillId="0" borderId="3" xfId="0" applyFont="1" applyBorder="1" applyAlignment="1" applyProtection="1">
      <alignment horizontal="center" vertical="center" readingOrder="1"/>
      <protection locked="0"/>
    </xf>
    <xf numFmtId="0" fontId="23" fillId="0" borderId="3" xfId="0" applyFont="1" applyBorder="1" applyAlignment="1" applyProtection="1">
      <alignment horizontal="center" vertical="center" readingOrder="1"/>
      <protection locked="0"/>
    </xf>
    <xf numFmtId="0" fontId="21" fillId="0" borderId="3" xfId="0" applyFont="1" applyBorder="1" applyAlignment="1" applyProtection="1">
      <alignment horizontal="center" vertical="center" wrapText="1" readingOrder="1"/>
      <protection locked="0"/>
    </xf>
    <xf numFmtId="14" fontId="21" fillId="0" borderId="3" xfId="0" applyNumberFormat="1" applyFont="1" applyBorder="1" applyAlignment="1" applyProtection="1">
      <alignment horizontal="center" vertical="center"/>
      <protection locked="0"/>
    </xf>
    <xf numFmtId="14" fontId="21" fillId="0" borderId="3"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protection locked="0"/>
    </xf>
    <xf numFmtId="2" fontId="21" fillId="2" borderId="3" xfId="20" applyNumberFormat="1" applyFont="1" applyBorder="1" applyAlignment="1" applyProtection="1">
      <alignment horizontal="center" vertical="center" wrapText="1"/>
      <protection locked="0"/>
    </xf>
    <xf numFmtId="0" fontId="21" fillId="16" borderId="3" xfId="0" applyFont="1" applyFill="1" applyBorder="1" applyAlignment="1" applyProtection="1">
      <alignment horizontal="center" vertical="center" wrapText="1" readingOrder="1"/>
      <protection locked="0"/>
    </xf>
    <xf numFmtId="14" fontId="21" fillId="16" borderId="3" xfId="0" applyNumberFormat="1" applyFont="1" applyFill="1" applyBorder="1" applyAlignment="1" applyProtection="1">
      <alignment horizontal="center" vertical="center" wrapText="1" readingOrder="1"/>
      <protection locked="0"/>
    </xf>
    <xf numFmtId="14" fontId="21" fillId="0" borderId="3" xfId="0" applyNumberFormat="1" applyFont="1" applyBorder="1" applyAlignment="1" applyProtection="1">
      <alignment horizontal="center" vertical="center" wrapText="1" readingOrder="1"/>
      <protection locked="0"/>
    </xf>
    <xf numFmtId="0" fontId="21" fillId="16" borderId="3" xfId="0" applyFont="1" applyFill="1" applyBorder="1" applyAlignment="1" applyProtection="1">
      <alignment horizontal="center" vertical="center" wrapText="1"/>
      <protection locked="0"/>
    </xf>
    <xf numFmtId="0" fontId="21" fillId="16" borderId="3" xfId="0" applyFont="1" applyFill="1" applyBorder="1" applyAlignment="1" applyProtection="1">
      <alignment horizontal="center" vertical="center"/>
      <protection locked="0"/>
    </xf>
    <xf numFmtId="0" fontId="21" fillId="2" borderId="3" xfId="20" applyFont="1" applyBorder="1" applyAlignment="1" applyProtection="1">
      <alignment horizontal="center" vertical="center"/>
      <protection locked="0"/>
    </xf>
    <xf numFmtId="14" fontId="21" fillId="12" borderId="3" xfId="0" applyNumberFormat="1" applyFont="1" applyFill="1" applyBorder="1" applyAlignment="1" applyProtection="1">
      <alignment horizontal="center" vertical="center" wrapText="1" readingOrder="1"/>
      <protection locked="0"/>
    </xf>
    <xf numFmtId="0" fontId="26" fillId="17" borderId="3" xfId="0" applyFont="1" applyFill="1" applyBorder="1" applyAlignment="1">
      <alignment horizontal="center" vertical="center" wrapText="1" readingOrder="1"/>
    </xf>
    <xf numFmtId="0" fontId="24" fillId="18" borderId="3" xfId="0" applyFont="1" applyFill="1" applyBorder="1" applyAlignment="1">
      <alignment horizontal="center" vertical="center" wrapText="1" readingOrder="1"/>
    </xf>
    <xf numFmtId="14" fontId="24" fillId="17" borderId="3" xfId="0" applyNumberFormat="1" applyFont="1" applyFill="1" applyBorder="1" applyAlignment="1">
      <alignment horizontal="center" vertical="center" wrapText="1"/>
    </xf>
    <xf numFmtId="0" fontId="24" fillId="17" borderId="3" xfId="0" applyFont="1" applyFill="1" applyBorder="1" applyAlignment="1">
      <alignment horizontal="center" vertical="center" wrapText="1" readingOrder="1"/>
    </xf>
    <xf numFmtId="0" fontId="24" fillId="18" borderId="3" xfId="0" applyFont="1" applyFill="1" applyBorder="1" applyAlignment="1">
      <alignment horizontal="center" vertical="center" wrapText="1"/>
    </xf>
    <xf numFmtId="0" fontId="24" fillId="17" borderId="3" xfId="0" applyFont="1" applyFill="1" applyBorder="1" applyAlignment="1">
      <alignment horizontal="center" vertical="center"/>
    </xf>
    <xf numFmtId="0" fontId="24" fillId="19" borderId="3" xfId="0" applyFont="1" applyFill="1" applyBorder="1" applyAlignment="1">
      <alignment horizontal="center" vertical="center" wrapText="1"/>
    </xf>
    <xf numFmtId="0" fontId="22" fillId="17" borderId="3" xfId="0" applyFont="1" applyFill="1" applyBorder="1" applyAlignment="1">
      <alignment horizontal="center" vertical="center" wrapText="1" readingOrder="1"/>
    </xf>
    <xf numFmtId="0" fontId="24" fillId="17" borderId="3" xfId="0" applyFont="1" applyFill="1" applyBorder="1" applyAlignment="1">
      <alignment horizontal="center" vertical="center" wrapText="1"/>
    </xf>
    <xf numFmtId="0" fontId="24" fillId="20" borderId="3" xfId="0" applyFont="1" applyFill="1" applyBorder="1" applyAlignment="1">
      <alignment horizontal="center" vertical="center" wrapText="1" readingOrder="1"/>
    </xf>
    <xf numFmtId="0" fontId="24" fillId="20" borderId="3" xfId="0" applyFont="1" applyFill="1" applyBorder="1" applyAlignment="1">
      <alignment horizontal="center" vertical="center" wrapText="1"/>
    </xf>
    <xf numFmtId="0" fontId="24" fillId="20" borderId="3" xfId="0" applyFont="1" applyFill="1" applyBorder="1" applyAlignment="1">
      <alignment horizontal="center" vertical="center"/>
    </xf>
    <xf numFmtId="14" fontId="24" fillId="18" borderId="3" xfId="0" applyNumberFormat="1" applyFont="1" applyFill="1" applyBorder="1" applyAlignment="1">
      <alignment horizontal="center" vertical="center" wrapText="1" readingOrder="1"/>
    </xf>
    <xf numFmtId="0" fontId="24" fillId="18" borderId="3" xfId="0" applyFont="1" applyFill="1" applyBorder="1" applyAlignment="1">
      <alignment horizontal="center" vertical="center"/>
    </xf>
    <xf numFmtId="0" fontId="24" fillId="19" borderId="3" xfId="0" applyFont="1" applyFill="1" applyBorder="1" applyAlignment="1">
      <alignment horizontal="center" vertical="center"/>
    </xf>
    <xf numFmtId="0" fontId="24" fillId="19" borderId="3" xfId="0" applyFont="1" applyFill="1" applyBorder="1" applyAlignment="1" applyProtection="1">
      <alignment horizontal="center" vertical="center"/>
      <protection locked="0"/>
    </xf>
    <xf numFmtId="14" fontId="24" fillId="17" borderId="3" xfId="0" applyNumberFormat="1" applyFont="1" applyFill="1" applyBorder="1" applyAlignment="1">
      <alignment horizontal="center" vertical="center" wrapText="1" readingOrder="1"/>
    </xf>
    <xf numFmtId="0" fontId="24" fillId="17" borderId="3" xfId="0" applyFont="1" applyFill="1" applyBorder="1" applyAlignment="1">
      <alignment horizontal="center" vertical="center" readingOrder="1"/>
    </xf>
    <xf numFmtId="0" fontId="27" fillId="17" borderId="3" xfId="0" applyFont="1" applyFill="1" applyBorder="1" applyAlignment="1">
      <alignment horizontal="center" vertical="center" wrapText="1"/>
    </xf>
    <xf numFmtId="0" fontId="27" fillId="0" borderId="3" xfId="0" applyFont="1" applyBorder="1" applyAlignment="1" applyProtection="1">
      <alignment horizontal="center" vertical="center" wrapText="1" readingOrder="1"/>
      <protection locked="0"/>
    </xf>
    <xf numFmtId="0" fontId="28" fillId="16" borderId="3" xfId="0" applyFont="1" applyFill="1" applyBorder="1" applyAlignment="1" applyProtection="1">
      <alignment horizontal="center" vertical="center" wrapText="1" readingOrder="1"/>
      <protection locked="0"/>
    </xf>
    <xf numFmtId="0" fontId="24" fillId="21" borderId="3" xfId="0" applyFont="1" applyFill="1" applyBorder="1" applyAlignment="1">
      <alignment horizontal="center" vertical="center" readingOrder="1"/>
    </xf>
    <xf numFmtId="0" fontId="22" fillId="21" borderId="3" xfId="0" applyFont="1" applyFill="1" applyBorder="1" applyAlignment="1">
      <alignment horizontal="center" vertical="center" wrapText="1" readingOrder="1"/>
    </xf>
    <xf numFmtId="0" fontId="24" fillId="21" borderId="3" xfId="0" applyFont="1" applyFill="1" applyBorder="1" applyAlignment="1">
      <alignment horizontal="center" vertical="center" wrapText="1" readingOrder="1"/>
    </xf>
    <xf numFmtId="0" fontId="24" fillId="21" borderId="3" xfId="0" applyFont="1" applyFill="1" applyBorder="1" applyAlignment="1">
      <alignment horizontal="center" vertical="center"/>
    </xf>
    <xf numFmtId="14" fontId="24" fillId="21" borderId="3" xfId="0" applyNumberFormat="1" applyFont="1" applyFill="1" applyBorder="1" applyAlignment="1">
      <alignment horizontal="center" vertical="center" wrapText="1"/>
    </xf>
    <xf numFmtId="0" fontId="24" fillId="21" borderId="3" xfId="0" applyFont="1" applyFill="1" applyBorder="1" applyAlignment="1">
      <alignment horizontal="center" vertical="center" wrapText="1"/>
    </xf>
    <xf numFmtId="0" fontId="22" fillId="20" borderId="3" xfId="0" applyFont="1" applyFill="1" applyBorder="1" applyAlignment="1">
      <alignment horizontal="center" vertical="center" wrapText="1" readingOrder="1"/>
    </xf>
    <xf numFmtId="14" fontId="24" fillId="20" borderId="3" xfId="0" applyNumberFormat="1" applyFont="1" applyFill="1" applyBorder="1" applyAlignment="1">
      <alignment horizontal="center" vertical="center"/>
    </xf>
    <xf numFmtId="0" fontId="22" fillId="17" borderId="3" xfId="0" applyFont="1" applyFill="1" applyBorder="1" applyAlignment="1">
      <alignment horizontal="center" vertical="center" wrapText="1"/>
    </xf>
    <xf numFmtId="14" fontId="25" fillId="17" borderId="3" xfId="0" applyNumberFormat="1" applyFont="1" applyFill="1" applyBorder="1" applyAlignment="1">
      <alignment horizontal="center" vertical="center" wrapText="1"/>
    </xf>
    <xf numFmtId="14" fontId="24" fillId="20" borderId="3" xfId="0" applyNumberFormat="1" applyFont="1" applyFill="1" applyBorder="1" applyAlignment="1">
      <alignment horizontal="center" vertical="center" wrapText="1"/>
    </xf>
    <xf numFmtId="0" fontId="4" fillId="20" borderId="3" xfId="0" applyFont="1" applyFill="1" applyBorder="1" applyAlignment="1">
      <alignment horizontal="center" vertical="center"/>
    </xf>
    <xf numFmtId="0" fontId="2" fillId="0" borderId="3" xfId="0" applyFont="1" applyBorder="1" applyAlignment="1" applyProtection="1">
      <alignment horizontal="center" vertical="center" wrapText="1" readingOrder="1"/>
      <protection locked="0"/>
    </xf>
    <xf numFmtId="14" fontId="24" fillId="20" borderId="3" xfId="0" applyNumberFormat="1" applyFont="1" applyFill="1" applyBorder="1" applyAlignment="1">
      <alignment horizontal="center" vertical="center" wrapText="1" readingOrder="1"/>
    </xf>
    <xf numFmtId="0" fontId="21" fillId="17" borderId="3" xfId="0" applyFont="1" applyFill="1" applyBorder="1" applyAlignment="1">
      <alignment horizontal="center" vertical="center" readingOrder="1"/>
    </xf>
    <xf numFmtId="0" fontId="23" fillId="17" borderId="3" xfId="0" applyFont="1" applyFill="1" applyBorder="1" applyAlignment="1">
      <alignment horizontal="center" vertical="center" wrapText="1" readingOrder="1"/>
    </xf>
    <xf numFmtId="0" fontId="21" fillId="18" borderId="3" xfId="0" applyFont="1" applyFill="1" applyBorder="1" applyAlignment="1">
      <alignment horizontal="center" vertical="center" wrapText="1" readingOrder="1"/>
    </xf>
    <xf numFmtId="14" fontId="21" fillId="17" borderId="3" xfId="0" applyNumberFormat="1" applyFont="1" applyFill="1" applyBorder="1" applyAlignment="1">
      <alignment horizontal="center" vertical="center" wrapText="1"/>
    </xf>
    <xf numFmtId="0" fontId="21" fillId="17" borderId="3" xfId="0" applyFont="1" applyFill="1" applyBorder="1" applyAlignment="1">
      <alignment horizontal="center" vertical="center" wrapText="1" readingOrder="1"/>
    </xf>
    <xf numFmtId="0" fontId="21" fillId="17" borderId="3" xfId="0" applyFont="1" applyFill="1" applyBorder="1" applyAlignment="1">
      <alignment horizontal="center" vertical="center"/>
    </xf>
    <xf numFmtId="0" fontId="21" fillId="19" borderId="3" xfId="0" applyFont="1" applyFill="1" applyBorder="1" applyAlignment="1">
      <alignment horizontal="center" vertical="center" wrapText="1"/>
    </xf>
    <xf numFmtId="14" fontId="21" fillId="17" borderId="3" xfId="0" applyNumberFormat="1" applyFont="1" applyFill="1" applyBorder="1" applyAlignment="1">
      <alignment horizontal="center" vertical="center" wrapText="1" readingOrder="1"/>
    </xf>
    <xf numFmtId="0" fontId="21" fillId="17" borderId="3" xfId="0" applyFont="1" applyFill="1" applyBorder="1" applyAlignment="1">
      <alignment horizontal="center" vertical="center" wrapText="1"/>
    </xf>
    <xf numFmtId="0" fontId="21" fillId="19" borderId="3" xfId="0" applyFont="1" applyFill="1" applyBorder="1" applyAlignment="1">
      <alignment horizontal="center" vertical="center"/>
    </xf>
    <xf numFmtId="14" fontId="24" fillId="0" borderId="3" xfId="0" applyNumberFormat="1"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readingOrder="1"/>
      <protection locked="0"/>
    </xf>
    <xf numFmtId="0" fontId="30" fillId="0" borderId="3" xfId="0" applyFont="1" applyBorder="1" applyAlignment="1" applyProtection="1">
      <alignment horizontal="center" vertical="center" wrapText="1" readingOrder="1"/>
      <protection locked="0"/>
    </xf>
    <xf numFmtId="0" fontId="3" fillId="0" borderId="3" xfId="0" applyFont="1" applyBorder="1" applyAlignment="1">
      <alignment horizontal="center" vertical="center"/>
    </xf>
    <xf numFmtId="0" fontId="26" fillId="0" borderId="3" xfId="0" applyFont="1" applyBorder="1" applyAlignment="1" applyProtection="1">
      <alignment horizontal="center" vertical="center" wrapText="1" readingOrder="1"/>
      <protection locked="0"/>
    </xf>
    <xf numFmtId="0" fontId="21" fillId="11" borderId="3" xfId="0" applyFont="1" applyFill="1" applyBorder="1" applyAlignment="1" applyProtection="1">
      <alignment horizontal="center" vertical="center" wrapText="1" readingOrder="1"/>
      <protection locked="0"/>
    </xf>
    <xf numFmtId="0" fontId="23" fillId="11" borderId="3" xfId="0" applyFont="1" applyFill="1" applyBorder="1" applyAlignment="1" applyProtection="1">
      <alignment horizontal="center" vertical="center" wrapText="1" readingOrder="1"/>
      <protection locked="0"/>
    </xf>
    <xf numFmtId="14" fontId="21" fillId="11" borderId="3" xfId="0" applyNumberFormat="1" applyFont="1" applyFill="1" applyBorder="1" applyAlignment="1" applyProtection="1">
      <alignment horizontal="center" vertical="center" wrapText="1" readingOrder="1"/>
      <protection locked="0"/>
    </xf>
    <xf numFmtId="0" fontId="21" fillId="11" borderId="3" xfId="0" applyFont="1" applyFill="1" applyBorder="1" applyAlignment="1" applyProtection="1">
      <alignment horizontal="center" vertical="center" wrapText="1"/>
      <protection locked="0"/>
    </xf>
    <xf numFmtId="0" fontId="21" fillId="11" borderId="3" xfId="0" applyFont="1" applyFill="1" applyBorder="1" applyAlignment="1" applyProtection="1">
      <alignment horizontal="center" vertical="center"/>
      <protection locked="0"/>
    </xf>
    <xf numFmtId="0" fontId="21" fillId="11" borderId="3" xfId="20" applyFont="1" applyFill="1" applyBorder="1" applyAlignment="1" applyProtection="1">
      <alignment horizontal="center" vertical="center"/>
      <protection locked="0"/>
    </xf>
    <xf numFmtId="0" fontId="3" fillId="11" borderId="3" xfId="0" applyFont="1" applyFill="1" applyBorder="1" applyAlignment="1">
      <alignment horizontal="center" vertical="center"/>
    </xf>
    <xf numFmtId="0" fontId="21" fillId="0" borderId="3" xfId="20" applyFont="1" applyFill="1" applyBorder="1" applyAlignment="1" applyProtection="1">
      <alignment horizontal="center" vertical="center"/>
      <protection locked="0"/>
    </xf>
    <xf numFmtId="0" fontId="21" fillId="12" borderId="3" xfId="0" applyFont="1" applyFill="1" applyBorder="1" applyAlignment="1" applyProtection="1">
      <alignment horizontal="center" vertical="center" wrapText="1" readingOrder="1"/>
      <protection locked="0"/>
    </xf>
    <xf numFmtId="0" fontId="23" fillId="12" borderId="3" xfId="0" applyFont="1" applyFill="1" applyBorder="1" applyAlignment="1" applyProtection="1">
      <alignment horizontal="center" vertical="center" wrapText="1" readingOrder="1"/>
      <protection locked="0"/>
    </xf>
    <xf numFmtId="2" fontId="21" fillId="0" borderId="3" xfId="20" applyNumberFormat="1"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22" fillId="11" borderId="3" xfId="0" applyFont="1" applyFill="1" applyBorder="1" applyAlignment="1" applyProtection="1">
      <alignment horizontal="center" vertical="center" wrapText="1" readingOrder="1"/>
      <protection locked="0"/>
    </xf>
    <xf numFmtId="14" fontId="24" fillId="12" borderId="3" xfId="0" applyNumberFormat="1" applyFont="1" applyFill="1" applyBorder="1" applyAlignment="1" applyProtection="1">
      <alignment horizontal="center" vertical="center" wrapText="1" readingOrder="1"/>
      <protection locked="0"/>
    </xf>
    <xf numFmtId="165" fontId="2" fillId="14" borderId="3" xfId="0" applyNumberFormat="1" applyFont="1" applyFill="1" applyBorder="1" applyAlignment="1">
      <alignment horizontal="center" vertical="center" wrapText="1" readingOrder="1"/>
    </xf>
    <xf numFmtId="165" fontId="2" fillId="5" borderId="3" xfId="0" applyNumberFormat="1" applyFont="1" applyFill="1" applyBorder="1" applyAlignment="1">
      <alignment horizontal="center" vertical="center" wrapText="1" readingOrder="1"/>
    </xf>
    <xf numFmtId="165" fontId="24" fillId="0" borderId="3" xfId="0" applyNumberFormat="1" applyFont="1" applyBorder="1" applyAlignment="1" applyProtection="1">
      <alignment horizontal="center" vertical="center" wrapText="1" readingOrder="1"/>
      <protection locked="0"/>
    </xf>
    <xf numFmtId="165" fontId="24" fillId="16" borderId="3" xfId="0" applyNumberFormat="1" applyFont="1" applyFill="1" applyBorder="1" applyAlignment="1" applyProtection="1">
      <alignment horizontal="center" vertical="center" wrapText="1" readingOrder="1"/>
      <protection locked="0"/>
    </xf>
    <xf numFmtId="165" fontId="21" fillId="16" borderId="3" xfId="0" applyNumberFormat="1" applyFont="1" applyFill="1" applyBorder="1" applyAlignment="1" applyProtection="1">
      <alignment horizontal="center" vertical="center" wrapText="1"/>
      <protection locked="0"/>
    </xf>
    <xf numFmtId="165" fontId="24" fillId="18" borderId="3" xfId="0" applyNumberFormat="1" applyFont="1" applyFill="1" applyBorder="1" applyAlignment="1">
      <alignment horizontal="center" vertical="center" wrapText="1"/>
    </xf>
    <xf numFmtId="165" fontId="24" fillId="20" borderId="3" xfId="0" applyNumberFormat="1" applyFont="1" applyFill="1" applyBorder="1" applyAlignment="1">
      <alignment horizontal="center" vertical="center" wrapText="1" readingOrder="1"/>
    </xf>
    <xf numFmtId="165" fontId="24" fillId="17" borderId="3" xfId="0" applyNumberFormat="1" applyFont="1" applyFill="1" applyBorder="1" applyAlignment="1">
      <alignment horizontal="center" vertical="center" wrapText="1"/>
    </xf>
    <xf numFmtId="165" fontId="24" fillId="18" borderId="3" xfId="0" applyNumberFormat="1" applyFont="1" applyFill="1" applyBorder="1" applyAlignment="1">
      <alignment horizontal="center" vertical="center" wrapText="1" readingOrder="1"/>
    </xf>
    <xf numFmtId="165" fontId="21" fillId="0" borderId="3" xfId="0" applyNumberFormat="1" applyFont="1" applyBorder="1" applyAlignment="1" applyProtection="1">
      <alignment horizontal="center" vertical="center" wrapText="1"/>
      <protection locked="0"/>
    </xf>
    <xf numFmtId="165" fontId="24" fillId="21" borderId="3" xfId="0" applyNumberFormat="1" applyFont="1" applyFill="1" applyBorder="1" applyAlignment="1">
      <alignment horizontal="center" vertical="center" wrapText="1" readingOrder="1"/>
    </xf>
    <xf numFmtId="165" fontId="24" fillId="11" borderId="3" xfId="0" applyNumberFormat="1" applyFont="1" applyFill="1" applyBorder="1" applyAlignment="1" applyProtection="1">
      <alignment horizontal="center" vertical="center" wrapText="1" readingOrder="1"/>
      <protection locked="0"/>
    </xf>
    <xf numFmtId="165" fontId="0" fillId="0" borderId="0" xfId="0" applyNumberFormat="1" applyAlignment="1" applyProtection="1">
      <alignment vertical="center"/>
      <protection locked="0"/>
    </xf>
    <xf numFmtId="0" fontId="31" fillId="0" borderId="3" xfId="0" applyFont="1" applyBorder="1" applyAlignment="1" applyProtection="1">
      <alignment horizontal="center" vertical="center" wrapText="1"/>
      <protection locked="0"/>
    </xf>
    <xf numFmtId="0" fontId="24" fillId="20" borderId="3" xfId="0" applyFont="1" applyFill="1" applyBorder="1" applyAlignment="1">
      <alignment wrapText="1"/>
    </xf>
    <xf numFmtId="0" fontId="24" fillId="20" borderId="16" xfId="0" applyFont="1" applyFill="1" applyBorder="1" applyAlignment="1">
      <alignment wrapText="1"/>
    </xf>
    <xf numFmtId="0" fontId="24" fillId="20" borderId="3" xfId="0" applyFont="1" applyFill="1" applyBorder="1"/>
    <xf numFmtId="0" fontId="24" fillId="19" borderId="18" xfId="0" applyFont="1" applyFill="1" applyBorder="1"/>
    <xf numFmtId="0" fontId="24" fillId="18" borderId="3" xfId="0" applyFont="1" applyFill="1" applyBorder="1" applyAlignment="1">
      <alignment wrapText="1" readingOrder="1"/>
    </xf>
    <xf numFmtId="0" fontId="24" fillId="17" borderId="3" xfId="0" applyFont="1" applyFill="1" applyBorder="1" applyAlignment="1">
      <alignment wrapText="1"/>
    </xf>
    <xf numFmtId="0" fontId="24" fillId="18" borderId="3" xfId="0" applyFont="1" applyFill="1" applyBorder="1" applyAlignment="1">
      <alignment wrapText="1"/>
    </xf>
    <xf numFmtId="0" fontId="24" fillId="17" borderId="3" xfId="0" applyFont="1" applyFill="1" applyBorder="1"/>
    <xf numFmtId="165" fontId="3" fillId="22" borderId="3" xfId="0" applyNumberFormat="1" applyFont="1" applyFill="1" applyBorder="1" applyAlignment="1" applyProtection="1">
      <alignment horizontal="center" vertical="center"/>
      <protection locked="0"/>
    </xf>
    <xf numFmtId="0" fontId="24" fillId="22" borderId="0" xfId="0" applyFont="1" applyFill="1" applyAlignment="1">
      <alignment vertical="center" wrapText="1"/>
    </xf>
    <xf numFmtId="0" fontId="22" fillId="20" borderId="19" xfId="0" applyFont="1" applyFill="1" applyBorder="1" applyAlignment="1">
      <alignment horizontal="center" vertical="center" wrapText="1" readingOrder="1"/>
    </xf>
    <xf numFmtId="0" fontId="24" fillId="20" borderId="17" xfId="0" applyFont="1" applyFill="1" applyBorder="1" applyAlignment="1">
      <alignment horizontal="center" wrapText="1" readingOrder="1"/>
    </xf>
    <xf numFmtId="0" fontId="24" fillId="18" borderId="3" xfId="0" applyFont="1" applyFill="1" applyBorder="1" applyAlignment="1">
      <alignment horizontal="center" wrapText="1" readingOrder="1"/>
    </xf>
    <xf numFmtId="0" fontId="0" fillId="0" borderId="0" xfId="0" applyAlignment="1" applyProtection="1">
      <alignment horizontal="center" wrapText="1"/>
      <protection locked="0"/>
    </xf>
    <xf numFmtId="0" fontId="24" fillId="17" borderId="3" xfId="0" applyFont="1" applyFill="1" applyBorder="1" applyAlignment="1">
      <alignment horizontal="center" vertical="center" wrapText="1" readingOrder="1"/>
    </xf>
    <xf numFmtId="0" fontId="22" fillId="17" borderId="20" xfId="0" applyFont="1" applyFill="1" applyBorder="1" applyAlignment="1">
      <alignment horizontal="center" vertical="center" wrapText="1" readingOrder="1"/>
    </xf>
    <xf numFmtId="0" fontId="24" fillId="18" borderId="17" xfId="0" applyFont="1" applyFill="1" applyBorder="1" applyAlignment="1">
      <alignment horizontal="center" vertical="center" wrapText="1" readingOrder="1"/>
    </xf>
    <xf numFmtId="0" fontId="24" fillId="18" borderId="21" xfId="0" applyFont="1" applyFill="1" applyBorder="1" applyAlignment="1">
      <alignment horizontal="center" vertical="center" wrapText="1" readingOrder="1"/>
    </xf>
    <xf numFmtId="0" fontId="24" fillId="17" borderId="21" xfId="0" applyFont="1" applyFill="1" applyBorder="1" applyAlignment="1">
      <alignment horizontal="center" vertical="center" wrapText="1"/>
    </xf>
    <xf numFmtId="0" fontId="4" fillId="17" borderId="21" xfId="0" applyFont="1" applyFill="1" applyBorder="1" applyAlignment="1">
      <alignment horizontal="center" vertical="center" wrapText="1"/>
    </xf>
    <xf numFmtId="0" fontId="24" fillId="18" borderId="21" xfId="0" applyFont="1" applyFill="1" applyBorder="1" applyAlignment="1">
      <alignment horizontal="center" vertical="center" wrapText="1"/>
    </xf>
    <xf numFmtId="0" fontId="24" fillId="18" borderId="21" xfId="0" applyFont="1" applyFill="1" applyBorder="1" applyAlignment="1">
      <alignment horizontal="center" vertical="center"/>
    </xf>
    <xf numFmtId="0" fontId="24" fillId="17" borderId="21" xfId="0" applyFont="1" applyFill="1" applyBorder="1" applyAlignment="1">
      <alignment horizontal="center" vertical="center"/>
    </xf>
    <xf numFmtId="0" fontId="24" fillId="19" borderId="1" xfId="0" applyFont="1" applyFill="1" applyBorder="1" applyAlignment="1">
      <alignment horizontal="center" vertical="center"/>
    </xf>
    <xf numFmtId="0" fontId="24" fillId="17" borderId="22" xfId="0" applyFont="1" applyFill="1" applyBorder="1" applyAlignment="1">
      <alignment horizontal="center" vertical="center" wrapText="1" readingOrder="1"/>
    </xf>
    <xf numFmtId="0" fontId="24" fillId="17" borderId="21" xfId="0" applyFont="1" applyFill="1" applyBorder="1" applyAlignment="1">
      <alignment horizontal="center" vertical="center" wrapText="1" readingOrder="1"/>
    </xf>
    <xf numFmtId="0" fontId="24" fillId="18" borderId="12" xfId="0" applyFont="1" applyFill="1" applyBorder="1" applyAlignment="1">
      <alignment horizontal="center" vertical="center" wrapText="1" readingOrder="1"/>
    </xf>
    <xf numFmtId="0" fontId="24" fillId="19" borderId="23" xfId="0" applyFont="1" applyFill="1" applyBorder="1" applyAlignment="1">
      <alignment horizontal="center" vertical="center"/>
    </xf>
    <xf numFmtId="0" fontId="22" fillId="17" borderId="20" xfId="0" applyFont="1" applyFill="1" applyBorder="1" applyAlignment="1">
      <alignment horizontal="center" vertical="center" wrapText="1" readingOrder="1"/>
    </xf>
    <xf numFmtId="0" fontId="24" fillId="18" borderId="24" xfId="0" applyFont="1" applyFill="1" applyBorder="1" applyAlignment="1">
      <alignment horizontal="center" vertical="center" wrapText="1" readingOrder="1"/>
    </xf>
    <xf numFmtId="0" fontId="22" fillId="17" borderId="25" xfId="0" applyFont="1" applyFill="1" applyBorder="1" applyAlignment="1">
      <alignment horizontal="center" vertical="center" wrapText="1" readingOrder="1"/>
    </xf>
    <xf numFmtId="0" fontId="24" fillId="17" borderId="26" xfId="0" applyFont="1" applyFill="1" applyBorder="1" applyAlignment="1">
      <alignment horizontal="center" vertical="center" wrapText="1" readingOrder="1"/>
    </xf>
    <xf numFmtId="0" fontId="24" fillId="17" borderId="27" xfId="0" applyFont="1" applyFill="1" applyBorder="1" applyAlignment="1">
      <alignment horizontal="center" vertical="center" wrapText="1" readingOrder="1"/>
    </xf>
    <xf numFmtId="0" fontId="4" fillId="17" borderId="22" xfId="0" applyFont="1" applyFill="1" applyBorder="1" applyAlignment="1">
      <alignment horizontal="center" vertical="center" wrapText="1"/>
    </xf>
    <xf numFmtId="0" fontId="24" fillId="17" borderId="22" xfId="0" applyFont="1" applyFill="1" applyBorder="1" applyAlignment="1">
      <alignment horizontal="center" vertical="center" wrapText="1"/>
    </xf>
    <xf numFmtId="0" fontId="24" fillId="18" borderId="22" xfId="0" applyFont="1" applyFill="1" applyBorder="1" applyAlignment="1">
      <alignment horizontal="center" vertical="center" wrapText="1"/>
    </xf>
    <xf numFmtId="0" fontId="24" fillId="17" borderId="22" xfId="0" applyFont="1" applyFill="1" applyBorder="1" applyAlignment="1">
      <alignment horizontal="center" vertical="center"/>
    </xf>
    <xf numFmtId="0" fontId="24" fillId="19" borderId="28" xfId="0" applyFont="1" applyFill="1" applyBorder="1" applyAlignment="1">
      <alignment horizontal="center" vertical="center"/>
    </xf>
    <xf numFmtId="0" fontId="22" fillId="17" borderId="19" xfId="0" applyFont="1" applyFill="1" applyBorder="1" applyAlignment="1">
      <alignment horizontal="center" vertical="center" wrapText="1" readingOrder="1"/>
    </xf>
    <xf numFmtId="0" fontId="21" fillId="0" borderId="3" xfId="0" applyFont="1" applyBorder="1" applyAlignment="1" applyProtection="1">
      <alignment horizontal="left" vertical="center" wrapText="1" readingOrder="1"/>
      <protection locked="0"/>
    </xf>
    <xf numFmtId="0" fontId="21" fillId="16" borderId="22" xfId="0" applyFont="1" applyFill="1" applyBorder="1" applyAlignment="1" applyProtection="1">
      <alignment horizontal="center" vertical="center" wrapText="1"/>
      <protection locked="0"/>
    </xf>
    <xf numFmtId="165" fontId="24" fillId="20" borderId="3" xfId="0" applyNumberFormat="1" applyFont="1" applyFill="1" applyBorder="1" applyAlignment="1">
      <alignment horizontal="left" vertical="center" wrapText="1" readingOrder="1"/>
    </xf>
    <xf numFmtId="0" fontId="32" fillId="0" borderId="3" xfId="0" applyFont="1" applyBorder="1" applyAlignment="1" applyProtection="1">
      <alignment horizontal="center" vertical="center" wrapText="1" readingOrder="1"/>
      <protection locked="0"/>
    </xf>
    <xf numFmtId="0" fontId="24" fillId="18" borderId="3" xfId="0" applyFont="1" applyFill="1" applyBorder="1" applyAlignment="1">
      <alignment vertical="center" wrapText="1"/>
    </xf>
    <xf numFmtId="0" fontId="24" fillId="17" borderId="3" xfId="0" applyFont="1" applyFill="1" applyBorder="1" applyAlignment="1">
      <alignment vertical="center" wrapText="1" readingOrder="1"/>
    </xf>
    <xf numFmtId="0" fontId="4" fillId="0" borderId="0" xfId="0" applyFont="1" applyProtection="1">
      <protection locked="0"/>
    </xf>
    <xf numFmtId="0" fontId="21" fillId="0" borderId="3" xfId="0" applyFont="1" applyFill="1" applyBorder="1" applyAlignment="1" applyProtection="1">
      <alignment horizontal="center" vertical="center" wrapText="1" readingOrder="1"/>
      <protection locked="0"/>
    </xf>
    <xf numFmtId="0" fontId="22" fillId="0" borderId="3" xfId="0" applyFont="1" applyFill="1" applyBorder="1" applyAlignment="1" applyProtection="1">
      <alignment horizontal="center" vertical="center" wrapText="1" readingOrder="1"/>
      <protection locked="0"/>
    </xf>
    <xf numFmtId="14" fontId="21" fillId="0" borderId="3" xfId="0" applyNumberFormat="1" applyFont="1" applyFill="1" applyBorder="1" applyAlignment="1" applyProtection="1">
      <alignment horizontal="center" vertical="center" wrapText="1"/>
      <protection locked="0"/>
    </xf>
    <xf numFmtId="0" fontId="24" fillId="0" borderId="3" xfId="0" applyNumberFormat="1" applyFont="1" applyFill="1" applyBorder="1" applyAlignment="1" applyProtection="1">
      <alignment horizontal="center" vertical="center" wrapText="1" readingOrder="1"/>
      <protection locked="0"/>
    </xf>
    <xf numFmtId="0" fontId="21" fillId="0" borderId="3" xfId="0" applyFont="1" applyFill="1" applyBorder="1" applyAlignment="1" applyProtection="1">
      <alignment horizontal="center" vertical="center" wrapText="1"/>
      <protection locked="0"/>
    </xf>
    <xf numFmtId="165" fontId="21" fillId="0" borderId="3" xfId="0" applyNumberFormat="1"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protection locked="0"/>
    </xf>
    <xf numFmtId="0" fontId="0" fillId="0" borderId="0" xfId="0" applyFill="1" applyProtection="1">
      <protection locked="0"/>
    </xf>
    <xf numFmtId="14" fontId="21" fillId="0" borderId="3" xfId="0" applyNumberFormat="1" applyFont="1" applyFill="1" applyBorder="1" applyAlignment="1" applyProtection="1">
      <alignment horizontal="center" vertical="center" wrapText="1" readingOrder="1"/>
      <protection locked="0"/>
    </xf>
    <xf numFmtId="1" fontId="2" fillId="14" borderId="3" xfId="0" applyNumberFormat="1" applyFont="1" applyFill="1" applyBorder="1" applyAlignment="1">
      <alignment horizontal="center" vertical="center" wrapText="1" readingOrder="1"/>
    </xf>
    <xf numFmtId="1" fontId="2" fillId="5" borderId="3" xfId="0" applyNumberFormat="1" applyFont="1" applyFill="1" applyBorder="1" applyAlignment="1">
      <alignment horizontal="center" vertical="center" wrapText="1" readingOrder="1"/>
    </xf>
    <xf numFmtId="1" fontId="23" fillId="0" borderId="3" xfId="0" applyNumberFormat="1" applyFont="1" applyBorder="1" applyAlignment="1" applyProtection="1">
      <alignment horizontal="center" vertical="center" readingOrder="1"/>
      <protection locked="0"/>
    </xf>
    <xf numFmtId="1" fontId="21" fillId="0" borderId="3" xfId="0" applyNumberFormat="1" applyFont="1" applyBorder="1" applyAlignment="1" applyProtection="1">
      <alignment horizontal="center" vertical="center" wrapText="1" readingOrder="1"/>
      <protection locked="0"/>
    </xf>
    <xf numFmtId="1" fontId="24" fillId="17" borderId="3" xfId="0" applyNumberFormat="1" applyFont="1" applyFill="1" applyBorder="1" applyAlignment="1">
      <alignment horizontal="center" vertical="center" wrapText="1" readingOrder="1"/>
    </xf>
    <xf numFmtId="1" fontId="22" fillId="21" borderId="3" xfId="0" applyNumberFormat="1" applyFont="1" applyFill="1" applyBorder="1" applyAlignment="1">
      <alignment horizontal="center" vertical="center" readingOrder="1"/>
    </xf>
    <xf numFmtId="1" fontId="22" fillId="20" borderId="3" xfId="0" applyNumberFormat="1" applyFont="1" applyFill="1" applyBorder="1" applyAlignment="1">
      <alignment horizontal="center" vertical="center" readingOrder="1"/>
    </xf>
    <xf numFmtId="1" fontId="27" fillId="17" borderId="3" xfId="0" applyNumberFormat="1" applyFont="1" applyFill="1" applyBorder="1" applyAlignment="1">
      <alignment horizontal="center" vertical="center" wrapText="1" readingOrder="1"/>
    </xf>
    <xf numFmtId="1" fontId="2" fillId="0" borderId="3" xfId="0" applyNumberFormat="1" applyFont="1" applyBorder="1" applyAlignment="1" applyProtection="1">
      <alignment horizontal="center" vertical="center" wrapText="1" readingOrder="1"/>
      <protection locked="0"/>
    </xf>
    <xf numFmtId="1" fontId="23" fillId="17" borderId="3" xfId="0" applyNumberFormat="1" applyFont="1" applyFill="1" applyBorder="1" applyAlignment="1">
      <alignment horizontal="center" vertical="center" readingOrder="1"/>
    </xf>
    <xf numFmtId="1" fontId="24" fillId="17" borderId="18" xfId="0" applyNumberFormat="1" applyFont="1" applyFill="1" applyBorder="1" applyAlignment="1">
      <alignment horizontal="center" vertical="center" wrapText="1" readingOrder="1"/>
    </xf>
    <xf numFmtId="1" fontId="24" fillId="17" borderId="21" xfId="0" applyNumberFormat="1" applyFont="1" applyFill="1" applyBorder="1" applyAlignment="1">
      <alignment horizontal="center" vertical="center" wrapText="1" readingOrder="1"/>
    </xf>
    <xf numFmtId="1" fontId="24" fillId="17" borderId="22" xfId="0" applyNumberFormat="1" applyFont="1" applyFill="1" applyBorder="1" applyAlignment="1">
      <alignment horizontal="center" vertical="center" wrapText="1" readingOrder="1"/>
    </xf>
    <xf numFmtId="1" fontId="2" fillId="11" borderId="3" xfId="0" applyNumberFormat="1" applyFont="1" applyFill="1" applyBorder="1" applyAlignment="1" applyProtection="1">
      <alignment horizontal="center" vertical="center" wrapText="1" readingOrder="1"/>
      <protection locked="0"/>
    </xf>
    <xf numFmtId="1" fontId="2" fillId="12" borderId="3" xfId="0" applyNumberFormat="1" applyFont="1" applyFill="1" applyBorder="1" applyAlignment="1" applyProtection="1">
      <alignment horizontal="center" vertical="center" wrapText="1" readingOrder="1"/>
      <protection locked="0"/>
    </xf>
    <xf numFmtId="1" fontId="23" fillId="0" borderId="3" xfId="0" applyNumberFormat="1" applyFont="1" applyBorder="1" applyAlignment="1" applyProtection="1">
      <alignment horizontal="center" vertical="center" wrapText="1" readingOrder="1"/>
      <protection locked="0"/>
    </xf>
    <xf numFmtId="1" fontId="23" fillId="0" borderId="3" xfId="0" applyNumberFormat="1" applyFont="1" applyFill="1" applyBorder="1" applyAlignment="1" applyProtection="1">
      <alignment horizontal="center" vertical="center" readingOrder="1"/>
      <protection locked="0"/>
    </xf>
    <xf numFmtId="1" fontId="22" fillId="0" borderId="3" xfId="0" applyNumberFormat="1" applyFont="1" applyFill="1" applyBorder="1" applyAlignment="1" applyProtection="1">
      <alignment horizontal="center" vertical="center" wrapText="1" readingOrder="1"/>
      <protection locked="0"/>
    </xf>
    <xf numFmtId="1" fontId="0" fillId="0" borderId="0" xfId="0" applyNumberFormat="1" applyProtection="1">
      <protection locked="0"/>
    </xf>
    <xf numFmtId="0" fontId="2" fillId="14" borderId="3" xfId="0" applyFont="1" applyFill="1" applyBorder="1" applyAlignment="1">
      <alignment horizontal="center" vertical="center" wrapText="1"/>
    </xf>
    <xf numFmtId="0" fontId="13" fillId="3" borderId="29" xfId="21" applyFont="1" applyBorder="1" applyAlignment="1">
      <alignment horizontal="center"/>
    </xf>
    <xf numFmtId="0" fontId="13" fillId="3" borderId="0" xfId="21" applyFont="1" applyBorder="1" applyAlignment="1">
      <alignment horizontal="center"/>
    </xf>
  </cellXfs>
  <cellStyles count="12">
    <cellStyle name="Normal" xfId="0"/>
    <cellStyle name="Percent" xfId="15"/>
    <cellStyle name="Currency" xfId="16"/>
    <cellStyle name="Currency [0]" xfId="17"/>
    <cellStyle name="Comma" xfId="18"/>
    <cellStyle name="Comma [0]" xfId="19"/>
    <cellStyle name="Σημείωση" xfId="20"/>
    <cellStyle name="Υπολογισμός" xfId="21"/>
    <cellStyle name="Έμφαση2" xfId="22"/>
    <cellStyle name="Normal 2" xfId="23"/>
    <cellStyle name="Κανονικό 2" xfId="24"/>
    <cellStyle name="Κανονικό 2 2" xfId="25"/>
  </cellStyles>
  <dxfs count="1951">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ill>
        <patternFill patternType="none"/>
      </fill>
      <protection hidden="1" locked="0"/>
    </dxf>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ont>
        <name val="Calibri"/>
      </font>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ont>
        <name val="Calibri"/>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ont>
        <name val="Calibri"/>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ont>
        <name val="Calibri"/>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ont>
        <name val="Calibri"/>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ont>
        <b val="0"/>
        <i val="0"/>
        <u val="none"/>
        <strike val="0"/>
        <sz val="10"/>
        <name val="Calibri"/>
        <color theme="1"/>
        <condense val="0"/>
        <extend val="0"/>
      </font>
      <alignment horizontal="center" vertical="center" textRotation="0" wrapText="1" shrinkToFit="1" readingOrder="1"/>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ont>
        <name val="Calibri"/>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ont>
        <name val="Calibri"/>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ont>
        <name val="Calibri"/>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ont>
        <name val="Calibri"/>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name val="Calibri"/>
      </font>
      <numFmt numFmtId="165" formatCode="_-* #,##0\ [$€-408]_-;\-* #,##0\ [$€-408]_-;_-* &quot;-&quot;\ [$€-408]_-;_-@_-"/>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center" vertical="center" textRotation="0" wrapText="1" shrinkToFit="1" readingOrder="0"/>
      <border>
        <left style="thin">
          <color rgb="FF000000"/>
        </left>
        <right style="thin">
          <color rgb="FF000000"/>
        </right>
        <top style="thin">
          <color rgb="FF000000"/>
        </top>
        <bottom style="thin">
          <color rgb="FF000000"/>
        </bottom>
      </border>
    </dxf>
    <dxf>
      <font>
        <b val="0"/>
        <i val="0"/>
        <u val="none"/>
        <strike val="0"/>
        <sz val="10"/>
        <name val="Calibri"/>
        <color theme="1"/>
        <condense val="0"/>
        <extend val="0"/>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center" vertical="center" textRotation="0" wrapText="1" shrinkToFit="1" readingOrder="0"/>
      <border>
        <left style="thin">
          <color rgb="FF000000"/>
        </left>
        <right style="thin">
          <color rgb="FF000000"/>
        </right>
        <top style="thin">
          <color rgb="FF000000"/>
        </top>
        <bottom style="thin">
          <color rgb="FF000000"/>
        </bottom>
      </border>
    </dxf>
    <dxf>
      <font>
        <b val="0"/>
        <i val="0"/>
        <u val="none"/>
        <strike val="0"/>
        <sz val="10"/>
        <name val="Calibri"/>
        <color theme="1"/>
        <condense val="0"/>
        <extend val="0"/>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center" vertical="center" textRotation="0" wrapText="1" shrinkToFit="1" readingOrder="0"/>
      <border>
        <left style="thin">
          <color rgb="FF000000"/>
        </left>
        <right style="thin">
          <color rgb="FF000000"/>
        </right>
        <top style="thin">
          <color rgb="FF000000"/>
        </top>
        <bottom style="thin">
          <color rgb="FF000000"/>
        </bottom>
      </border>
    </dxf>
    <dxf>
      <font>
        <b val="0"/>
        <i val="0"/>
        <u val="none"/>
        <strike val="0"/>
        <sz val="10"/>
        <name val="Calibri"/>
        <color theme="1"/>
        <condense val="0"/>
        <extend val="0"/>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center" vertical="center" textRotation="0" wrapText="1" shrinkToFit="1" readingOrder="0"/>
      <border>
        <left style="thin">
          <color rgb="FF000000"/>
        </left>
        <right style="thin">
          <color rgb="FF000000"/>
        </right>
        <top style="thin">
          <color rgb="FF000000"/>
        </top>
        <bottom style="thin">
          <color rgb="FF000000"/>
        </bottom>
      </border>
    </dxf>
    <dxf>
      <font>
        <b val="0"/>
        <i val="0"/>
        <u val="none"/>
        <strike val="0"/>
        <sz val="10"/>
        <name val="Calibri"/>
        <color theme="1"/>
        <condense val="0"/>
        <extend val="0"/>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center" vertical="center" textRotation="0" wrapText="1" shrinkToFit="1" readingOrder="0"/>
      <border>
        <left style="thin">
          <color rgb="FF000000"/>
        </left>
        <right style="thin">
          <color rgb="FF000000"/>
        </right>
        <top style="thin">
          <color rgb="FF000000"/>
        </top>
        <bottom style="thin">
          <color rgb="FF000000"/>
        </bottom>
      </border>
    </dxf>
    <dxf>
      <font>
        <b val="0"/>
        <i val="0"/>
        <u val="none"/>
        <strike val="0"/>
        <sz val="10"/>
        <name val="Calibri"/>
        <color theme="1"/>
        <condense val="0"/>
        <extend val="0"/>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center" vertical="center" textRotation="0" wrapText="1" shrinkToFit="1" readingOrder="0"/>
      <border>
        <left style="thin">
          <color rgb="FF000000"/>
        </left>
        <right style="thin">
          <color rgb="FF000000"/>
        </right>
        <top style="thin">
          <color rgb="FF000000"/>
        </top>
        <bottom style="thin">
          <color rgb="FF000000"/>
        </bottom>
      </border>
    </dxf>
    <dxf>
      <font>
        <name val="Calibri"/>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center" vertical="center" textRotation="0" wrapText="1" shrinkToFit="1" readingOrder="0"/>
      <border>
        <left style="thin">
          <color rgb="FF000000"/>
        </left>
        <right style="thin">
          <color rgb="FF000000"/>
        </right>
        <top style="thin">
          <color rgb="FF000000"/>
        </top>
        <bottom style="thin">
          <color rgb="FF000000"/>
        </bottom>
      </border>
    </dxf>
    <dxf>
      <font>
        <name val="Calibri"/>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1"/>
        <name val="Calibri"/>
        <color theme="1"/>
        <condense val="0"/>
        <extend val="0"/>
      </font>
      <fill>
        <patternFill patternType="solid">
          <fgColor rgb="FFFFFFFF"/>
          <bgColor rgb="FFFFFFFF"/>
        </patternFill>
      </fill>
      <alignment horizontal="general" vertical="bottom" textRotation="0" wrapText="1" shrinkToFit="1" readingOrder="0"/>
      <border>
        <left style="thin">
          <color rgb="FF000000"/>
        </left>
        <right style="thin">
          <color rgb="FF000000"/>
        </right>
        <top style="thin">
          <color rgb="FF000000"/>
        </top>
        <bottom style="thin">
          <color rgb="FF000000"/>
        </bottom>
      </border>
    </dxf>
    <dxf>
      <font>
        <name val="Calibri"/>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ont>
        <name val="Calibri"/>
      </font>
      <numFmt numFmtId="177" formatCode="General"/>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ont>
        <name val="Calibri"/>
      </font>
      <numFmt numFmtId="178" formatCode="m/d/yyyy"/>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ont>
        <name val="Calibri"/>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ont>
        <name val="Calibri"/>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ont>
        <name val="Calibri"/>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center" vertical="center" textRotation="0" wrapText="1" shrinkToFit="1" readingOrder="0"/>
      <border>
        <left style="thin">
          <color rgb="FF000000"/>
        </left>
        <right style="thin">
          <color rgb="FF000000"/>
        </right>
        <top style="thin">
          <color rgb="FF000000"/>
        </top>
        <bottom style="thin">
          <color rgb="FF000000"/>
        </bottom>
      </border>
    </dxf>
    <dxf>
      <font>
        <name val="Calibri"/>
      </font>
      <numFmt numFmtId="179" formatCode="0"/>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font>
        <b val="0"/>
        <i val="0"/>
        <u val="none"/>
        <strike val="0"/>
        <sz val="10"/>
        <name val="Calibri"/>
        <color theme="1"/>
        <condense val="0"/>
        <extend val="0"/>
      </font>
      <alignment horizontal="general" vertical="bottom" textRotation="0" wrapText="1" shrinkToFit="1" readingOrder="0"/>
      <border>
        <left style="thin">
          <color rgb="FF000000"/>
        </left>
        <right style="thin">
          <color rgb="FF000000"/>
        </right>
        <top style="thin">
          <color rgb="FF000000"/>
        </top>
        <bottom style="thin">
          <color rgb="FF000000"/>
        </bottom>
      </border>
    </dxf>
    <dxf>
      <font>
        <b val="0"/>
        <name val="Calibri"/>
      </font>
      <fill>
        <patternFill patternType="none"/>
      </fill>
      <alignment horizontal="center" vertical="center" textRotation="0" wrapText="1" shrinkToFit="1"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protection hidden="1" locked="0"/>
    </dxf>
    <dxf>
      <protection hidden="1" locked="0"/>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bgColor theme="7" tint="0.7999799847602844"/>
        </patternFill>
      </fill>
      <border/>
    </dxf>
    <dxf>
      <fill>
        <patternFill>
          <bgColor theme="4" tint="0.7999799847602844"/>
        </patternFill>
      </fill>
      <border/>
    </dxf>
    <dxf>
      <fill>
        <patternFill>
          <bgColor theme="9" tint="0.7999799847602844"/>
        </patternFill>
      </fill>
      <border/>
    </dxf>
    <dxf>
      <fill>
        <patternFill>
          <bgColor theme="6" tint="0.5999600291252136"/>
        </patternFill>
      </fill>
      <border/>
    </dxf>
    <dxf>
      <fill>
        <patternFill patternType="solid">
          <fgColor rgb="FFDEEAF6"/>
          <bgColor rgb="FFDEEAF6"/>
        </patternFill>
      </fill>
    </dxf>
    <dxf>
      <fill>
        <patternFill patternType="solid">
          <fgColor rgb="FFBDD6EE"/>
          <bgColor rgb="FFBDD6EE"/>
        </patternFill>
      </fill>
    </dxf>
    <dxf>
      <fill>
        <patternFill patternType="solid">
          <fgColor theme="0"/>
          <bgColor theme="0"/>
        </patternFill>
      </fill>
    </dxf>
    <dxf>
      <fill>
        <patternFill patternType="solid">
          <fgColor theme="4"/>
          <bgColor theme="4"/>
        </patternFill>
      </fill>
    </dxf>
  </dxfs>
  <tableStyles count="1">
    <tableStyle name="ΕΣΔ 2024-style" pivot="0" count="4">
      <tableStyleElement type="headerRow" dxfId="1950"/>
      <tableStyleElement type="totalRow" dxfId="1949"/>
      <tableStyleElement type="firstRowStripe" dxfId="1948"/>
      <tableStyleElement type="secondRowStripe" dxfId="19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customschemas.google.com/relationships/workbookmetadata" Target="metadata" /><Relationship Id="rId9" Type="http://schemas.openxmlformats.org/officeDocument/2006/relationships/theme" Target="theme/theme1.xml" /></Relationships>
</file>

<file path=xl/tables/table1.xml><?xml version="1.0" encoding="utf-8"?>
<table xmlns="http://schemas.openxmlformats.org/spreadsheetml/2006/main" id="1" name="tblESD" displayName="tblESD" ref="A2:AA362" totalsRowShown="0" dataDxfId="53">
  <autoFilter ref="A2:AA362"/>
  <sortState ref="A3:Z130">
    <sortCondition sortBy="value" ref="B3:B130"/>
  </sortState>
  <tableColumns count="27">
    <tableColumn id="21" name="Κατηγορία καταχώρησης" dataDxfId="52" totalsRowDxfId="51"/>
    <tableColumn id="1" name="Α/Α Δραστηριότητας" dataDxfId="50" totalsRowDxfId="49"/>
    <tableColumn id="2" name="Τίτλος" dataDxfId="48" totalsRowDxfId="47"/>
    <tableColumn id="3" name="Περιγραφή" dataDxfId="46" totalsRowDxfId="45"/>
    <tableColumn id="4" name="Έναρξη" dataDxfId="44" totalsRowDxfId="43"/>
    <tableColumn id="5" name="Ολοκλήρωση" dataDxfId="42" totalsRowDxfId="41"/>
    <tableColumn id="6" name="Συναρμόδια Υπουργεία/ Φορείς" dataDxfId="40" totalsRowDxfId="39"/>
    <tableColumn id="7" name="Αρμόδια Γενική Γραμματεία" dataDxfId="38" totalsRowDxfId="37"/>
    <tableColumn id="8" name="Εξασφαλισμένη χρηματοδότηση " dataDxfId="36" totalsRowDxfId="35"/>
    <tableColumn id="9" name="TAA" dataDxfId="34" totalsRowDxfId="33"/>
    <tableColumn id="25" name="ΕΣΠΑ" dataDxfId="32" totalsRowDxfId="31"/>
    <tableColumn id="24" name="ΕΠΑ" dataDxfId="30" totalsRowDxfId="29"/>
    <tableColumn id="23" name="Τακτ.Π/Ύ" dataDxfId="28" totalsRowDxfId="27"/>
    <tableColumn id="22" name="TSI" dataDxfId="26" totalsRowDxfId="25"/>
    <tableColumn id="26" name="Άλλο" dataDxfId="24" totalsRowDxfId="23"/>
    <tableColumn id="10" name="Ένδειξη Κόστους " dataDxfId="22"/>
    <tableColumn id="11" name="Έργο Θεσμικού Χαρακτήρα " dataDxfId="21" totalsRowDxfId="20"/>
    <tableColumn id="12" name="Δημόσια Σύμβαση" dataDxfId="19" totalsRowDxfId="18"/>
    <tableColumn id="13" name="Κρατική Ενίσχυση" dataDxfId="17" totalsRowDxfId="16"/>
    <tableColumn id="14" name="Αυτεπιστασία" dataDxfId="15" totalsRowDxfId="14"/>
    <tableColumn id="15" name="_Άλλο_" dataDxfId="13" totalsRowDxfId="12"/>
    <tableColumn id="16" name="NRP/CSRs" dataDxfId="11" totalsRowDxfId="10"/>
    <tableColumn id="17" name="RRPid" dataDxfId="9" totalsRowDxfId="8"/>
    <tableColumn id="18" name="VNR" dataDxfId="7" totalsRowDxfId="6"/>
    <tableColumn id="19" name="Παρατηρήσεις προς Υπουργείο" dataDxfId="5" totalsRowDxfId="4"/>
    <tableColumn id="20" name="Απαντήσεις Υπουργείου" dataDxfId="3" totalsRowDxfId="2"/>
    <tableColumn id="27" name="Στήλη1" dataDxfId="1" totalsRowDxfId="0"/>
  </tableColumns>
  <tableStyleInfo showFirstColumn="1" showLastColumn="1" showRowStripes="1" showColumnStripes="0"/>
</table>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81"/>
  <sheetViews>
    <sheetView tabSelected="1" zoomScale="91" zoomScaleNormal="91" workbookViewId="0" topLeftCell="A1">
      <pane xSplit="3" ySplit="2" topLeftCell="E393" activePane="bottomRight" state="frozen"/>
      <selection pane="topRight" activeCell="D1" sqref="D1"/>
      <selection pane="bottomLeft" activeCell="A3" sqref="A3"/>
      <selection pane="bottomRight" activeCell="E259" sqref="E259:E260"/>
    </sheetView>
  </sheetViews>
  <sheetFormatPr defaultColWidth="14.421875" defaultRowHeight="15"/>
  <cols>
    <col min="1" max="1" width="13.57421875" style="10" customWidth="1"/>
    <col min="2" max="2" width="14.28125" style="238" customWidth="1"/>
    <col min="3" max="3" width="76.8515625" style="10" customWidth="1"/>
    <col min="4" max="4" width="175.421875" style="178" customWidth="1"/>
    <col min="5" max="5" width="48.28125" style="10" customWidth="1"/>
    <col min="6" max="6" width="28.28125" style="59" customWidth="1"/>
    <col min="7" max="7" width="51.7109375" style="10" customWidth="1"/>
    <col min="8" max="8" width="33.28125" style="10" customWidth="1"/>
    <col min="9" max="9" width="16.140625" style="10" customWidth="1"/>
    <col min="10" max="12" width="15.28125" style="10" customWidth="1"/>
    <col min="13" max="13" width="18.421875" style="10" customWidth="1"/>
    <col min="14" max="15" width="15.28125" style="10" customWidth="1"/>
    <col min="16" max="16" width="18.421875" style="163" customWidth="1"/>
    <col min="17" max="19" width="10.7109375" style="10" customWidth="1"/>
    <col min="20" max="21" width="12.421875" style="10" customWidth="1"/>
    <col min="22" max="22" width="9.140625" style="10" customWidth="1"/>
    <col min="23" max="23" width="10.7109375" style="10" customWidth="1"/>
    <col min="24" max="24" width="44.8515625" style="10" customWidth="1"/>
    <col min="25" max="25" width="44.7109375" style="10" customWidth="1"/>
    <col min="26" max="26" width="38.7109375" style="0" customWidth="1"/>
  </cols>
  <sheetData>
    <row r="1" spans="1:26" ht="72" customHeight="1">
      <c r="A1" s="63" t="s">
        <v>0</v>
      </c>
      <c r="B1" s="220" t="s">
        <v>1</v>
      </c>
      <c r="C1" s="63"/>
      <c r="D1" s="64" t="s">
        <v>2</v>
      </c>
      <c r="E1" s="63" t="s">
        <v>3</v>
      </c>
      <c r="F1" s="65" t="s">
        <v>4</v>
      </c>
      <c r="G1" s="63" t="s">
        <v>5</v>
      </c>
      <c r="H1" s="66" t="s">
        <v>6</v>
      </c>
      <c r="I1" s="66" t="s">
        <v>7</v>
      </c>
      <c r="J1" s="239" t="s">
        <v>8</v>
      </c>
      <c r="K1" s="239"/>
      <c r="L1" s="239"/>
      <c r="M1" s="239"/>
      <c r="N1" s="239"/>
      <c r="O1" s="63" t="s">
        <v>9</v>
      </c>
      <c r="P1" s="151" t="s">
        <v>10</v>
      </c>
      <c r="Q1" s="63" t="s">
        <v>11</v>
      </c>
      <c r="R1" s="63" t="s">
        <v>11</v>
      </c>
      <c r="S1" s="63" t="s">
        <v>11</v>
      </c>
      <c r="T1" s="63" t="s">
        <v>11</v>
      </c>
      <c r="U1" s="63" t="s">
        <v>11</v>
      </c>
      <c r="V1" s="63" t="s">
        <v>11</v>
      </c>
      <c r="W1" s="63" t="s">
        <v>12</v>
      </c>
      <c r="X1" s="63" t="s">
        <v>13</v>
      </c>
      <c r="Y1" s="67"/>
      <c r="Z1" s="67"/>
    </row>
    <row r="2" spans="1:27" ht="38.25">
      <c r="A2" s="68" t="s">
        <v>14</v>
      </c>
      <c r="B2" s="221" t="s">
        <v>15</v>
      </c>
      <c r="C2" s="68" t="s">
        <v>16</v>
      </c>
      <c r="D2" s="68" t="s">
        <v>17</v>
      </c>
      <c r="E2" s="68" t="s">
        <v>18</v>
      </c>
      <c r="F2" s="69" t="s">
        <v>19</v>
      </c>
      <c r="G2" s="68" t="s">
        <v>20</v>
      </c>
      <c r="H2" s="68" t="s">
        <v>21</v>
      </c>
      <c r="I2" s="68" t="s">
        <v>22</v>
      </c>
      <c r="J2" s="68" t="s">
        <v>23</v>
      </c>
      <c r="K2" s="68" t="s">
        <v>24</v>
      </c>
      <c r="L2" s="68" t="s">
        <v>25</v>
      </c>
      <c r="M2" s="68" t="s">
        <v>26</v>
      </c>
      <c r="N2" s="68" t="s">
        <v>27</v>
      </c>
      <c r="O2" s="68" t="s">
        <v>28</v>
      </c>
      <c r="P2" s="152" t="s">
        <v>29</v>
      </c>
      <c r="Q2" s="68" t="s">
        <v>30</v>
      </c>
      <c r="R2" s="68" t="s">
        <v>31</v>
      </c>
      <c r="S2" s="68" t="s">
        <v>32</v>
      </c>
      <c r="T2" s="68" t="s">
        <v>33</v>
      </c>
      <c r="U2" s="68" t="s">
        <v>34</v>
      </c>
      <c r="V2" s="68" t="s">
        <v>35</v>
      </c>
      <c r="W2" s="68" t="s">
        <v>36</v>
      </c>
      <c r="X2" s="68" t="s">
        <v>37</v>
      </c>
      <c r="Y2" s="70" t="s">
        <v>38</v>
      </c>
      <c r="Z2" s="70" t="s">
        <v>39</v>
      </c>
      <c r="AA2" t="s">
        <v>40</v>
      </c>
    </row>
    <row r="3" spans="1:27" ht="25.5">
      <c r="A3" s="71" t="s">
        <v>41</v>
      </c>
      <c r="B3" s="222">
        <v>1</v>
      </c>
      <c r="C3" s="61" t="s">
        <v>42</v>
      </c>
      <c r="D3" s="73" t="s">
        <v>43</v>
      </c>
      <c r="E3" s="74"/>
      <c r="F3" s="75"/>
      <c r="G3" s="62"/>
      <c r="H3" s="76"/>
      <c r="I3" s="77"/>
      <c r="J3" s="77"/>
      <c r="K3" s="49"/>
      <c r="L3" s="49"/>
      <c r="M3" s="49"/>
      <c r="N3" s="49"/>
      <c r="O3" s="49"/>
      <c r="P3" s="153"/>
      <c r="Q3" s="49"/>
      <c r="R3" s="73"/>
      <c r="S3" s="49"/>
      <c r="T3" s="73"/>
      <c r="U3" s="73"/>
      <c r="V3" s="49"/>
      <c r="W3" s="78"/>
      <c r="X3" s="49"/>
      <c r="Y3" s="78"/>
      <c r="Z3" s="79"/>
      <c r="AA3" s="10"/>
    </row>
    <row r="4" spans="1:27" ht="99.75" customHeight="1">
      <c r="A4" s="71" t="s">
        <v>44</v>
      </c>
      <c r="B4" s="222" t="s">
        <v>45</v>
      </c>
      <c r="C4" s="72" t="s">
        <v>46</v>
      </c>
      <c r="D4" s="73" t="s">
        <v>47</v>
      </c>
      <c r="E4" s="74" t="s">
        <v>48</v>
      </c>
      <c r="F4" s="75" t="s">
        <v>48</v>
      </c>
      <c r="G4" s="62"/>
      <c r="H4" s="49"/>
      <c r="I4" s="77"/>
      <c r="J4" s="77"/>
      <c r="K4" s="77"/>
      <c r="L4" s="77"/>
      <c r="M4" s="77"/>
      <c r="N4" s="77"/>
      <c r="O4" s="77"/>
      <c r="P4" s="153"/>
      <c r="Q4" s="49"/>
      <c r="R4" s="73"/>
      <c r="S4" s="49"/>
      <c r="T4" s="73"/>
      <c r="U4" s="73"/>
      <c r="V4" s="49"/>
      <c r="W4" s="78"/>
      <c r="X4" s="49"/>
      <c r="Y4" s="78"/>
      <c r="Z4" s="79"/>
      <c r="AA4" s="10"/>
    </row>
    <row r="5" spans="1:27" s="52" customFormat="1" ht="141" customHeight="1">
      <c r="A5" s="71" t="s">
        <v>49</v>
      </c>
      <c r="B5" s="222" t="s">
        <v>50</v>
      </c>
      <c r="C5" s="61" t="s">
        <v>51</v>
      </c>
      <c r="D5" s="73" t="s">
        <v>52</v>
      </c>
      <c r="E5" s="74" t="s">
        <v>53</v>
      </c>
      <c r="F5" s="75" t="s">
        <v>54</v>
      </c>
      <c r="G5" s="62" t="s">
        <v>55</v>
      </c>
      <c r="H5" s="49" t="s">
        <v>56</v>
      </c>
      <c r="I5" s="77" t="s">
        <v>57</v>
      </c>
      <c r="J5" s="77"/>
      <c r="K5" s="77"/>
      <c r="L5" s="77"/>
      <c r="M5" s="77" t="s">
        <v>11</v>
      </c>
      <c r="N5" s="77"/>
      <c r="O5" s="77"/>
      <c r="P5" s="153"/>
      <c r="Q5" s="49" t="s">
        <v>11</v>
      </c>
      <c r="R5" s="73"/>
      <c r="S5" s="49"/>
      <c r="T5" s="73"/>
      <c r="U5" s="73"/>
      <c r="V5" s="49"/>
      <c r="W5" s="78"/>
      <c r="X5" s="49" t="s">
        <v>58</v>
      </c>
      <c r="Y5" s="78"/>
      <c r="Z5" s="79"/>
      <c r="AA5" s="53"/>
    </row>
    <row r="6" spans="1:27" s="52" customFormat="1" ht="51">
      <c r="A6" s="73" t="s">
        <v>59</v>
      </c>
      <c r="B6" s="223" t="s">
        <v>60</v>
      </c>
      <c r="C6" s="61" t="s">
        <v>61</v>
      </c>
      <c r="D6" s="80"/>
      <c r="E6" s="81"/>
      <c r="F6" s="82" t="s">
        <v>62</v>
      </c>
      <c r="G6" s="49" t="s">
        <v>63</v>
      </c>
      <c r="H6" s="49" t="s">
        <v>56</v>
      </c>
      <c r="I6" s="83"/>
      <c r="J6" s="83"/>
      <c r="K6" s="83"/>
      <c r="L6" s="83"/>
      <c r="M6" s="83"/>
      <c r="N6" s="83"/>
      <c r="O6" s="83"/>
      <c r="P6" s="154"/>
      <c r="Q6" s="83"/>
      <c r="R6" s="83"/>
      <c r="S6" s="83"/>
      <c r="T6" s="83"/>
      <c r="U6" s="83"/>
      <c r="V6" s="84"/>
      <c r="W6" s="84"/>
      <c r="X6" s="83"/>
      <c r="Y6" s="78"/>
      <c r="Z6" s="85"/>
      <c r="AA6" s="53"/>
    </row>
    <row r="7" spans="1:27" s="52" customFormat="1" ht="37.5" customHeight="1">
      <c r="A7" s="73" t="s">
        <v>59</v>
      </c>
      <c r="B7" s="223" t="s">
        <v>64</v>
      </c>
      <c r="C7" s="61" t="s">
        <v>65</v>
      </c>
      <c r="D7" s="80"/>
      <c r="E7" s="80"/>
      <c r="F7" s="86" t="s">
        <v>66</v>
      </c>
      <c r="G7" s="49" t="s">
        <v>67</v>
      </c>
      <c r="H7" s="49"/>
      <c r="I7" s="83"/>
      <c r="J7" s="83"/>
      <c r="K7" s="83"/>
      <c r="L7" s="83"/>
      <c r="M7" s="83"/>
      <c r="N7" s="83"/>
      <c r="O7" s="83"/>
      <c r="P7" s="154"/>
      <c r="Q7" s="83"/>
      <c r="R7" s="83"/>
      <c r="S7" s="83"/>
      <c r="T7" s="83"/>
      <c r="U7" s="83"/>
      <c r="V7" s="84"/>
      <c r="W7" s="84"/>
      <c r="X7" s="83"/>
      <c r="Y7" s="78"/>
      <c r="Z7" s="85"/>
      <c r="AA7" s="53"/>
    </row>
    <row r="8" spans="1:27" s="52" customFormat="1" ht="151.5" customHeight="1">
      <c r="A8" s="71" t="s">
        <v>49</v>
      </c>
      <c r="B8" s="222" t="s">
        <v>68</v>
      </c>
      <c r="C8" s="61" t="s">
        <v>69</v>
      </c>
      <c r="D8" s="73" t="s">
        <v>70</v>
      </c>
      <c r="E8" s="74" t="s">
        <v>53</v>
      </c>
      <c r="F8" s="75" t="s">
        <v>71</v>
      </c>
      <c r="G8" s="62" t="s">
        <v>72</v>
      </c>
      <c r="H8" s="49"/>
      <c r="I8" s="77" t="s">
        <v>57</v>
      </c>
      <c r="J8" s="77"/>
      <c r="K8" s="77"/>
      <c r="L8" s="77"/>
      <c r="M8" s="77" t="s">
        <v>11</v>
      </c>
      <c r="N8" s="77"/>
      <c r="O8" s="77"/>
      <c r="P8" s="153"/>
      <c r="Q8" s="49" t="s">
        <v>11</v>
      </c>
      <c r="R8" s="73"/>
      <c r="S8" s="49"/>
      <c r="T8" s="73"/>
      <c r="U8" s="73"/>
      <c r="V8" s="49"/>
      <c r="W8" s="78"/>
      <c r="X8" s="49" t="s">
        <v>58</v>
      </c>
      <c r="Y8" s="78"/>
      <c r="Z8" s="79"/>
      <c r="AA8" s="53"/>
    </row>
    <row r="9" spans="1:27" s="52" customFormat="1" ht="93" customHeight="1">
      <c r="A9" s="73" t="s">
        <v>59</v>
      </c>
      <c r="B9" s="223" t="s">
        <v>73</v>
      </c>
      <c r="C9" s="61" t="s">
        <v>74</v>
      </c>
      <c r="D9" s="80" t="s">
        <v>75</v>
      </c>
      <c r="E9" s="81"/>
      <c r="F9" s="82" t="s">
        <v>62</v>
      </c>
      <c r="G9" s="49" t="s">
        <v>76</v>
      </c>
      <c r="H9" s="49"/>
      <c r="I9" s="83"/>
      <c r="J9" s="83"/>
      <c r="K9" s="83"/>
      <c r="L9" s="83"/>
      <c r="M9" s="83"/>
      <c r="N9" s="83"/>
      <c r="O9" s="83"/>
      <c r="P9" s="154"/>
      <c r="Q9" s="83"/>
      <c r="R9" s="83"/>
      <c r="S9" s="83"/>
      <c r="T9" s="83"/>
      <c r="U9" s="83"/>
      <c r="V9" s="84"/>
      <c r="W9" s="84"/>
      <c r="X9" s="83"/>
      <c r="Y9" s="78"/>
      <c r="Z9" s="85"/>
      <c r="AA9" s="53"/>
    </row>
    <row r="10" spans="1:27" s="52" customFormat="1" ht="64.5" customHeight="1">
      <c r="A10" s="73" t="s">
        <v>59</v>
      </c>
      <c r="B10" s="223" t="s">
        <v>77</v>
      </c>
      <c r="C10" s="61" t="s">
        <v>78</v>
      </c>
      <c r="D10" s="80"/>
      <c r="E10" s="81"/>
      <c r="F10" s="82" t="s">
        <v>62</v>
      </c>
      <c r="G10" s="49" t="s">
        <v>79</v>
      </c>
      <c r="H10" s="49" t="s">
        <v>56</v>
      </c>
      <c r="I10" s="83"/>
      <c r="J10" s="83"/>
      <c r="K10" s="83"/>
      <c r="L10" s="83"/>
      <c r="M10" s="83"/>
      <c r="N10" s="83"/>
      <c r="O10" s="83"/>
      <c r="P10" s="155"/>
      <c r="Q10" s="83"/>
      <c r="R10" s="83"/>
      <c r="S10" s="83"/>
      <c r="T10" s="83"/>
      <c r="U10" s="83"/>
      <c r="V10" s="83"/>
      <c r="W10" s="83"/>
      <c r="X10" s="83"/>
      <c r="Y10" s="78"/>
      <c r="Z10" s="85"/>
      <c r="AA10" s="53"/>
    </row>
    <row r="11" spans="1:27" s="52" customFormat="1" ht="34.5" customHeight="1">
      <c r="A11" s="73" t="s">
        <v>59</v>
      </c>
      <c r="B11" s="223" t="s">
        <v>80</v>
      </c>
      <c r="C11" s="61" t="s">
        <v>81</v>
      </c>
      <c r="D11" s="80"/>
      <c r="E11" s="83"/>
      <c r="F11" s="82" t="s">
        <v>66</v>
      </c>
      <c r="G11" s="49"/>
      <c r="H11" s="49"/>
      <c r="I11" s="83"/>
      <c r="J11" s="83"/>
      <c r="K11" s="83"/>
      <c r="L11" s="83"/>
      <c r="M11" s="83"/>
      <c r="N11" s="83"/>
      <c r="O11" s="83"/>
      <c r="P11" s="155"/>
      <c r="Q11" s="83"/>
      <c r="R11" s="83"/>
      <c r="S11" s="83"/>
      <c r="T11" s="83"/>
      <c r="U11" s="83"/>
      <c r="V11" s="83"/>
      <c r="W11" s="83"/>
      <c r="X11" s="83"/>
      <c r="Y11" s="78"/>
      <c r="Z11" s="85"/>
      <c r="AA11" s="53"/>
    </row>
    <row r="12" spans="1:27" s="52" customFormat="1" ht="68.25" customHeight="1">
      <c r="A12" s="73" t="s">
        <v>59</v>
      </c>
      <c r="B12" s="223" t="s">
        <v>82</v>
      </c>
      <c r="C12" s="61" t="s">
        <v>83</v>
      </c>
      <c r="D12" s="80"/>
      <c r="E12" s="83"/>
      <c r="F12" s="82" t="s">
        <v>66</v>
      </c>
      <c r="G12" s="49" t="s">
        <v>84</v>
      </c>
      <c r="H12" s="49" t="s">
        <v>56</v>
      </c>
      <c r="I12" s="83"/>
      <c r="J12" s="83"/>
      <c r="K12" s="83"/>
      <c r="L12" s="83"/>
      <c r="M12" s="83"/>
      <c r="N12" s="83"/>
      <c r="O12" s="83"/>
      <c r="P12" s="155"/>
      <c r="Q12" s="83"/>
      <c r="R12" s="83"/>
      <c r="S12" s="83"/>
      <c r="T12" s="83"/>
      <c r="U12" s="83"/>
      <c r="V12" s="83"/>
      <c r="W12" s="83"/>
      <c r="X12" s="83"/>
      <c r="Y12" s="78"/>
      <c r="Z12" s="85"/>
      <c r="AA12" s="53"/>
    </row>
    <row r="13" spans="1:27" s="52" customFormat="1" ht="96.75" customHeight="1">
      <c r="A13" s="71" t="s">
        <v>49</v>
      </c>
      <c r="B13" s="222" t="s">
        <v>85</v>
      </c>
      <c r="C13" s="61" t="s">
        <v>86</v>
      </c>
      <c r="D13" s="73" t="s">
        <v>87</v>
      </c>
      <c r="E13" s="74" t="s">
        <v>53</v>
      </c>
      <c r="F13" s="75" t="s">
        <v>88</v>
      </c>
      <c r="G13" s="62" t="s">
        <v>89</v>
      </c>
      <c r="H13" s="49" t="s">
        <v>90</v>
      </c>
      <c r="I13" s="77" t="s">
        <v>57</v>
      </c>
      <c r="J13" s="77"/>
      <c r="K13" s="77"/>
      <c r="L13" s="77"/>
      <c r="M13" s="77" t="s">
        <v>11</v>
      </c>
      <c r="N13" s="77"/>
      <c r="O13" s="77"/>
      <c r="P13" s="77" t="s">
        <v>91</v>
      </c>
      <c r="Q13" s="49"/>
      <c r="R13" s="73"/>
      <c r="S13" s="49"/>
      <c r="T13" s="73"/>
      <c r="U13" s="73"/>
      <c r="V13" s="49"/>
      <c r="W13" s="78"/>
      <c r="X13" s="49" t="s">
        <v>58</v>
      </c>
      <c r="Y13" s="78"/>
      <c r="Z13" s="79"/>
      <c r="AA13" s="53"/>
    </row>
    <row r="14" spans="1:27" s="52" customFormat="1" ht="39" customHeight="1">
      <c r="A14" s="73" t="s">
        <v>59</v>
      </c>
      <c r="B14" s="223" t="s">
        <v>92</v>
      </c>
      <c r="C14" s="61" t="s">
        <v>93</v>
      </c>
      <c r="D14" s="80" t="s">
        <v>75</v>
      </c>
      <c r="E14" s="81"/>
      <c r="F14" s="82" t="s">
        <v>94</v>
      </c>
      <c r="G14" s="49" t="s">
        <v>95</v>
      </c>
      <c r="H14" s="49"/>
      <c r="I14" s="83"/>
      <c r="J14" s="83"/>
      <c r="K14" s="83"/>
      <c r="L14" s="83"/>
      <c r="M14" s="83"/>
      <c r="N14" s="83"/>
      <c r="O14" s="83"/>
      <c r="P14" s="154"/>
      <c r="Q14" s="83"/>
      <c r="R14" s="83"/>
      <c r="S14" s="83"/>
      <c r="T14" s="83"/>
      <c r="U14" s="83"/>
      <c r="V14" s="84"/>
      <c r="W14" s="84"/>
      <c r="X14" s="83"/>
      <c r="Y14" s="78"/>
      <c r="Z14" s="85"/>
      <c r="AA14" s="53"/>
    </row>
    <row r="15" spans="1:27" s="52" customFormat="1" ht="38.25" customHeight="1">
      <c r="A15" s="73" t="s">
        <v>59</v>
      </c>
      <c r="B15" s="223" t="s">
        <v>96</v>
      </c>
      <c r="C15" s="61" t="s">
        <v>97</v>
      </c>
      <c r="D15" s="80"/>
      <c r="E15" s="81"/>
      <c r="F15" s="82" t="s">
        <v>62</v>
      </c>
      <c r="G15" s="49" t="s">
        <v>95</v>
      </c>
      <c r="H15" s="49"/>
      <c r="I15" s="83"/>
      <c r="J15" s="83"/>
      <c r="K15" s="83"/>
      <c r="L15" s="83"/>
      <c r="M15" s="83"/>
      <c r="N15" s="83"/>
      <c r="O15" s="83"/>
      <c r="P15" s="154"/>
      <c r="Q15" s="83"/>
      <c r="R15" s="83"/>
      <c r="S15" s="83"/>
      <c r="T15" s="83"/>
      <c r="U15" s="83"/>
      <c r="V15" s="84"/>
      <c r="W15" s="84"/>
      <c r="X15" s="83"/>
      <c r="Y15" s="78"/>
      <c r="Z15" s="85"/>
      <c r="AA15" s="53"/>
    </row>
    <row r="16" spans="1:27" s="52" customFormat="1" ht="364.5" customHeight="1">
      <c r="A16" s="71" t="s">
        <v>49</v>
      </c>
      <c r="B16" s="222" t="s">
        <v>98</v>
      </c>
      <c r="C16" s="61" t="s">
        <v>99</v>
      </c>
      <c r="D16" s="204" t="s">
        <v>100</v>
      </c>
      <c r="E16" s="74">
        <v>45292</v>
      </c>
      <c r="F16" s="75" t="s">
        <v>71</v>
      </c>
      <c r="G16" s="62" t="s">
        <v>101</v>
      </c>
      <c r="H16" s="62" t="s">
        <v>102</v>
      </c>
      <c r="I16" s="77" t="s">
        <v>57</v>
      </c>
      <c r="J16" s="77"/>
      <c r="K16" s="77"/>
      <c r="L16" s="77"/>
      <c r="M16" s="77" t="s">
        <v>11</v>
      </c>
      <c r="N16" s="77"/>
      <c r="O16" s="77"/>
      <c r="P16" s="153" t="s">
        <v>103</v>
      </c>
      <c r="Q16" s="49" t="s">
        <v>11</v>
      </c>
      <c r="R16" s="73"/>
      <c r="S16" s="49"/>
      <c r="T16" s="73"/>
      <c r="U16" s="73"/>
      <c r="V16" s="49"/>
      <c r="W16" s="78"/>
      <c r="X16" s="49" t="s">
        <v>58</v>
      </c>
      <c r="Y16" s="78"/>
      <c r="Z16" s="79"/>
      <c r="AA16" s="53"/>
    </row>
    <row r="17" spans="1:27" s="52" customFormat="1" ht="51">
      <c r="A17" s="71" t="s">
        <v>59</v>
      </c>
      <c r="B17" s="223" t="s">
        <v>104</v>
      </c>
      <c r="C17" s="61" t="s">
        <v>105</v>
      </c>
      <c r="D17" s="81" t="s">
        <v>106</v>
      </c>
      <c r="E17" s="81"/>
      <c r="F17" s="75" t="s">
        <v>62</v>
      </c>
      <c r="G17" s="62" t="s">
        <v>107</v>
      </c>
      <c r="H17" s="49" t="s">
        <v>56</v>
      </c>
      <c r="I17" s="77"/>
      <c r="J17" s="77"/>
      <c r="K17" s="49"/>
      <c r="L17" s="49"/>
      <c r="M17" s="49" t="s">
        <v>11</v>
      </c>
      <c r="N17" s="49"/>
      <c r="O17" s="49"/>
      <c r="P17" s="153"/>
      <c r="Q17" s="49" t="s">
        <v>11</v>
      </c>
      <c r="R17" s="73"/>
      <c r="S17" s="49"/>
      <c r="T17" s="73"/>
      <c r="U17" s="73"/>
      <c r="V17" s="49"/>
      <c r="W17" s="78"/>
      <c r="X17" s="49"/>
      <c r="Y17" s="78"/>
      <c r="Z17" s="79"/>
      <c r="AA17" s="53"/>
    </row>
    <row r="18" spans="1:27" s="52" customFormat="1" ht="74.25" customHeight="1">
      <c r="A18" s="73" t="s">
        <v>59</v>
      </c>
      <c r="B18" s="223" t="s">
        <v>108</v>
      </c>
      <c r="C18" s="61" t="s">
        <v>109</v>
      </c>
      <c r="D18" s="80" t="s">
        <v>110</v>
      </c>
      <c r="E18" s="81"/>
      <c r="F18" s="82" t="s">
        <v>62</v>
      </c>
      <c r="G18" s="49" t="s">
        <v>107</v>
      </c>
      <c r="H18" s="49" t="s">
        <v>111</v>
      </c>
      <c r="I18" s="83"/>
      <c r="J18" s="83"/>
      <c r="K18" s="83"/>
      <c r="L18" s="83"/>
      <c r="M18" s="83" t="s">
        <v>11</v>
      </c>
      <c r="N18" s="83"/>
      <c r="O18" s="83"/>
      <c r="P18" s="154"/>
      <c r="Q18" s="83" t="s">
        <v>11</v>
      </c>
      <c r="R18" s="83"/>
      <c r="S18" s="83"/>
      <c r="T18" s="83"/>
      <c r="U18" s="83"/>
      <c r="V18" s="84"/>
      <c r="W18" s="84"/>
      <c r="X18" s="83"/>
      <c r="Y18" s="78"/>
      <c r="Z18" s="85"/>
      <c r="AA18" s="53"/>
    </row>
    <row r="19" spans="1:27" s="52" customFormat="1" ht="171" customHeight="1">
      <c r="A19" s="71" t="s">
        <v>49</v>
      </c>
      <c r="B19" s="222" t="s">
        <v>112</v>
      </c>
      <c r="C19" s="61" t="s">
        <v>113</v>
      </c>
      <c r="D19" s="204" t="s">
        <v>114</v>
      </c>
      <c r="E19" s="74" t="s">
        <v>53</v>
      </c>
      <c r="F19" s="75" t="s">
        <v>54</v>
      </c>
      <c r="G19" s="62" t="s">
        <v>115</v>
      </c>
      <c r="H19" s="49" t="s">
        <v>116</v>
      </c>
      <c r="I19" s="77" t="s">
        <v>57</v>
      </c>
      <c r="J19" s="77"/>
      <c r="K19" s="77"/>
      <c r="L19" s="77"/>
      <c r="M19" s="77"/>
      <c r="N19" s="77"/>
      <c r="O19" s="73" t="s">
        <v>117</v>
      </c>
      <c r="P19" s="153" t="s">
        <v>118</v>
      </c>
      <c r="Q19" s="49" t="s">
        <v>11</v>
      </c>
      <c r="R19" s="73"/>
      <c r="S19" s="49"/>
      <c r="T19" s="73"/>
      <c r="U19" s="73"/>
      <c r="V19" s="49"/>
      <c r="W19" s="78"/>
      <c r="X19" s="49" t="s">
        <v>58</v>
      </c>
      <c r="Y19" s="78"/>
      <c r="Z19" s="79"/>
      <c r="AA19" s="53"/>
    </row>
    <row r="20" spans="1:27" s="52" customFormat="1" ht="69.75" customHeight="1">
      <c r="A20" s="71" t="s">
        <v>59</v>
      </c>
      <c r="B20" s="223" t="s">
        <v>119</v>
      </c>
      <c r="C20" s="61" t="s">
        <v>120</v>
      </c>
      <c r="D20" s="81"/>
      <c r="E20" s="81"/>
      <c r="F20" s="75" t="s">
        <v>121</v>
      </c>
      <c r="G20" s="62" t="s">
        <v>115</v>
      </c>
      <c r="H20" s="62"/>
      <c r="I20" s="77"/>
      <c r="J20" s="77"/>
      <c r="K20" s="49"/>
      <c r="L20" s="49"/>
      <c r="M20" s="49"/>
      <c r="N20" s="49"/>
      <c r="O20" s="49"/>
      <c r="P20" s="153"/>
      <c r="Q20" s="49"/>
      <c r="R20" s="73"/>
      <c r="S20" s="49"/>
      <c r="T20" s="73"/>
      <c r="U20" s="73"/>
      <c r="V20" s="49"/>
      <c r="W20" s="78"/>
      <c r="X20" s="49"/>
      <c r="Y20" s="78"/>
      <c r="Z20" s="79"/>
      <c r="AA20" s="53"/>
    </row>
    <row r="21" spans="1:27" s="52" customFormat="1" ht="78.75" customHeight="1">
      <c r="A21" s="73" t="s">
        <v>59</v>
      </c>
      <c r="B21" s="223" t="s">
        <v>122</v>
      </c>
      <c r="C21" s="61" t="s">
        <v>123</v>
      </c>
      <c r="D21" s="80"/>
      <c r="E21" s="81"/>
      <c r="F21" s="82">
        <v>45657</v>
      </c>
      <c r="G21" s="49" t="s">
        <v>115</v>
      </c>
      <c r="H21" s="49"/>
      <c r="I21" s="83"/>
      <c r="J21" s="83"/>
      <c r="K21" s="83"/>
      <c r="L21" s="83"/>
      <c r="M21" s="83"/>
      <c r="N21" s="83"/>
      <c r="O21" s="83"/>
      <c r="P21" s="154"/>
      <c r="Q21" s="83"/>
      <c r="R21" s="83"/>
      <c r="S21" s="83"/>
      <c r="T21" s="83"/>
      <c r="U21" s="83"/>
      <c r="V21" s="84"/>
      <c r="W21" s="84"/>
      <c r="X21" s="83"/>
      <c r="Y21" s="78"/>
      <c r="Z21" s="85"/>
      <c r="AA21" s="53"/>
    </row>
    <row r="22" spans="1:79" s="52" customFormat="1" ht="78.75" customHeight="1">
      <c r="A22" s="73" t="s">
        <v>59</v>
      </c>
      <c r="B22" s="223" t="s">
        <v>124</v>
      </c>
      <c r="C22" s="87" t="s">
        <v>125</v>
      </c>
      <c r="D22" s="88" t="s">
        <v>126</v>
      </c>
      <c r="E22" s="88" t="s">
        <v>126</v>
      </c>
      <c r="F22" s="89" t="s">
        <v>127</v>
      </c>
      <c r="G22" s="90" t="s">
        <v>126</v>
      </c>
      <c r="H22" s="49" t="s">
        <v>116</v>
      </c>
      <c r="I22" s="91" t="s">
        <v>126</v>
      </c>
      <c r="J22" s="91" t="s">
        <v>126</v>
      </c>
      <c r="K22" s="91" t="s">
        <v>126</v>
      </c>
      <c r="L22" s="91" t="s">
        <v>126</v>
      </c>
      <c r="M22" s="91" t="s">
        <v>126</v>
      </c>
      <c r="N22" s="91" t="s">
        <v>126</v>
      </c>
      <c r="O22" s="91" t="s">
        <v>126</v>
      </c>
      <c r="P22" s="156" t="s">
        <v>126</v>
      </c>
      <c r="Q22" s="91" t="s">
        <v>126</v>
      </c>
      <c r="R22" s="91" t="s">
        <v>126</v>
      </c>
      <c r="S22" s="91" t="s">
        <v>126</v>
      </c>
      <c r="T22" s="91" t="s">
        <v>126</v>
      </c>
      <c r="U22" s="91" t="s">
        <v>126</v>
      </c>
      <c r="V22" s="91" t="s">
        <v>126</v>
      </c>
      <c r="W22" s="91" t="s">
        <v>126</v>
      </c>
      <c r="X22" s="91" t="s">
        <v>126</v>
      </c>
      <c r="Y22" s="92" t="s">
        <v>126</v>
      </c>
      <c r="Z22" s="93" t="s">
        <v>126</v>
      </c>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row>
    <row r="23" spans="1:27" s="52" customFormat="1" ht="81" customHeight="1">
      <c r="A23" s="71" t="s">
        <v>49</v>
      </c>
      <c r="B23" s="222" t="s">
        <v>128</v>
      </c>
      <c r="C23" s="61" t="s">
        <v>129</v>
      </c>
      <c r="D23" s="73" t="s">
        <v>130</v>
      </c>
      <c r="E23" s="74" t="s">
        <v>53</v>
      </c>
      <c r="F23" s="75" t="s">
        <v>71</v>
      </c>
      <c r="G23" s="62" t="s">
        <v>131</v>
      </c>
      <c r="H23" s="49" t="s">
        <v>132</v>
      </c>
      <c r="I23" s="77" t="s">
        <v>57</v>
      </c>
      <c r="J23" s="77"/>
      <c r="K23" s="77"/>
      <c r="L23" s="77"/>
      <c r="M23" s="77" t="s">
        <v>11</v>
      </c>
      <c r="N23" s="77"/>
      <c r="O23" s="77"/>
      <c r="P23" s="153"/>
      <c r="Q23" s="49" t="s">
        <v>11</v>
      </c>
      <c r="R23" s="73"/>
      <c r="S23" s="49"/>
      <c r="T23" s="73"/>
      <c r="U23" s="73"/>
      <c r="V23" s="49"/>
      <c r="W23" s="78"/>
      <c r="X23" s="49" t="s">
        <v>58</v>
      </c>
      <c r="Y23" s="78"/>
      <c r="Z23" s="79"/>
      <c r="AA23" s="53"/>
    </row>
    <row r="24" spans="1:27" s="52" customFormat="1" ht="42.75" customHeight="1">
      <c r="A24" s="73" t="s">
        <v>59</v>
      </c>
      <c r="B24" s="223" t="s">
        <v>133</v>
      </c>
      <c r="C24" s="61" t="s">
        <v>134</v>
      </c>
      <c r="D24" s="80"/>
      <c r="E24" s="81"/>
      <c r="F24" s="82" t="s">
        <v>135</v>
      </c>
      <c r="G24" s="62" t="s">
        <v>136</v>
      </c>
      <c r="H24" s="49"/>
      <c r="I24" s="83"/>
      <c r="J24" s="83"/>
      <c r="K24" s="83"/>
      <c r="L24" s="83"/>
      <c r="M24" s="83"/>
      <c r="N24" s="83"/>
      <c r="O24" s="83"/>
      <c r="P24" s="154"/>
      <c r="Q24" s="83"/>
      <c r="R24" s="83"/>
      <c r="S24" s="83"/>
      <c r="T24" s="83"/>
      <c r="U24" s="83"/>
      <c r="V24" s="84"/>
      <c r="W24" s="84"/>
      <c r="X24" s="83"/>
      <c r="Y24" s="78"/>
      <c r="Z24" s="85"/>
      <c r="AA24" s="53"/>
    </row>
    <row r="25" spans="1:27" s="52" customFormat="1" ht="51.75" customHeight="1">
      <c r="A25" s="73" t="s">
        <v>59</v>
      </c>
      <c r="B25" s="223" t="s">
        <v>137</v>
      </c>
      <c r="C25" s="61" t="s">
        <v>138</v>
      </c>
      <c r="D25" s="80"/>
      <c r="E25" s="81"/>
      <c r="F25" s="82">
        <v>45657</v>
      </c>
      <c r="G25" s="62" t="s">
        <v>136</v>
      </c>
      <c r="H25" s="49"/>
      <c r="I25" s="83"/>
      <c r="J25" s="83"/>
      <c r="K25" s="83"/>
      <c r="L25" s="83"/>
      <c r="M25" s="83"/>
      <c r="N25" s="83"/>
      <c r="O25" s="83"/>
      <c r="P25" s="154"/>
      <c r="Q25" s="83"/>
      <c r="R25" s="83"/>
      <c r="S25" s="83"/>
      <c r="T25" s="83"/>
      <c r="U25" s="83"/>
      <c r="V25" s="84"/>
      <c r="W25" s="84"/>
      <c r="X25" s="83"/>
      <c r="Y25" s="78"/>
      <c r="Z25" s="85"/>
      <c r="AA25" s="53"/>
    </row>
    <row r="26" spans="1:79" s="52" customFormat="1" ht="72.75" customHeight="1">
      <c r="A26" s="90" t="s">
        <v>59</v>
      </c>
      <c r="B26" s="223" t="s">
        <v>139</v>
      </c>
      <c r="C26" s="94" t="s">
        <v>140</v>
      </c>
      <c r="D26" s="88" t="s">
        <v>126</v>
      </c>
      <c r="E26" s="88" t="s">
        <v>126</v>
      </c>
      <c r="F26" s="89" t="s">
        <v>141</v>
      </c>
      <c r="G26" s="90" t="s">
        <v>126</v>
      </c>
      <c r="H26" s="95" t="s">
        <v>116</v>
      </c>
      <c r="I26" s="91" t="s">
        <v>126</v>
      </c>
      <c r="J26" s="91" t="s">
        <v>126</v>
      </c>
      <c r="K26" s="91" t="s">
        <v>126</v>
      </c>
      <c r="L26" s="91" t="s">
        <v>126</v>
      </c>
      <c r="M26" s="91" t="s">
        <v>126</v>
      </c>
      <c r="N26" s="91" t="s">
        <v>126</v>
      </c>
      <c r="O26" s="91" t="s">
        <v>126</v>
      </c>
      <c r="P26" s="156" t="s">
        <v>126</v>
      </c>
      <c r="Q26" s="91" t="s">
        <v>126</v>
      </c>
      <c r="R26" s="91" t="s">
        <v>126</v>
      </c>
      <c r="S26" s="91" t="s">
        <v>126</v>
      </c>
      <c r="T26" s="91" t="s">
        <v>126</v>
      </c>
      <c r="U26" s="91" t="s">
        <v>126</v>
      </c>
      <c r="V26" s="91" t="s">
        <v>126</v>
      </c>
      <c r="W26" s="91" t="s">
        <v>126</v>
      </c>
      <c r="X26" s="91" t="s">
        <v>126</v>
      </c>
      <c r="Y26" s="92" t="s">
        <v>126</v>
      </c>
      <c r="Z26" s="93" t="s">
        <v>126</v>
      </c>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row>
    <row r="27" spans="1:27" s="52" customFormat="1" ht="76.5" customHeight="1">
      <c r="A27" s="71" t="s">
        <v>49</v>
      </c>
      <c r="B27" s="223" t="s">
        <v>142</v>
      </c>
      <c r="C27" s="61" t="s">
        <v>143</v>
      </c>
      <c r="D27" s="73" t="s">
        <v>144</v>
      </c>
      <c r="E27" s="74" t="s">
        <v>53</v>
      </c>
      <c r="F27" s="75" t="s">
        <v>71</v>
      </c>
      <c r="G27" s="62"/>
      <c r="H27" s="62" t="s">
        <v>116</v>
      </c>
      <c r="I27" s="77" t="s">
        <v>145</v>
      </c>
      <c r="J27" s="77"/>
      <c r="K27" s="77"/>
      <c r="L27" s="77"/>
      <c r="M27" s="77"/>
      <c r="N27" s="77"/>
      <c r="O27" s="77"/>
      <c r="P27" s="153"/>
      <c r="Q27" s="49"/>
      <c r="R27" s="73"/>
      <c r="S27" s="49"/>
      <c r="T27" s="73"/>
      <c r="U27" s="49" t="s">
        <v>11</v>
      </c>
      <c r="V27" s="49"/>
      <c r="W27" s="78"/>
      <c r="X27" s="49" t="s">
        <v>58</v>
      </c>
      <c r="Y27" s="78"/>
      <c r="Z27" s="79"/>
      <c r="AA27" s="53"/>
    </row>
    <row r="28" spans="1:27" s="52" customFormat="1" ht="42" customHeight="1">
      <c r="A28" s="73" t="s">
        <v>59</v>
      </c>
      <c r="B28" s="223" t="s">
        <v>146</v>
      </c>
      <c r="C28" s="61" t="s">
        <v>147</v>
      </c>
      <c r="D28" s="80"/>
      <c r="E28" s="81"/>
      <c r="F28" s="82" t="s">
        <v>121</v>
      </c>
      <c r="G28" s="49"/>
      <c r="H28" s="49"/>
      <c r="I28" s="83"/>
      <c r="J28" s="83"/>
      <c r="K28" s="83"/>
      <c r="L28" s="83"/>
      <c r="M28" s="83"/>
      <c r="N28" s="83"/>
      <c r="O28" s="83"/>
      <c r="P28" s="154"/>
      <c r="Q28" s="83"/>
      <c r="R28" s="83"/>
      <c r="S28" s="83"/>
      <c r="T28" s="83"/>
      <c r="U28" s="83"/>
      <c r="V28" s="84"/>
      <c r="W28" s="84"/>
      <c r="X28" s="83"/>
      <c r="Y28" s="78"/>
      <c r="Z28" s="85"/>
      <c r="AA28" s="53"/>
    </row>
    <row r="29" spans="1:79" s="52" customFormat="1" ht="78.75" customHeight="1">
      <c r="A29" s="73" t="s">
        <v>59</v>
      </c>
      <c r="B29" s="223" t="s">
        <v>148</v>
      </c>
      <c r="C29" s="94" t="s">
        <v>149</v>
      </c>
      <c r="D29" s="88" t="s">
        <v>126</v>
      </c>
      <c r="E29" s="88"/>
      <c r="F29" s="89" t="s">
        <v>150</v>
      </c>
      <c r="G29" s="90" t="s">
        <v>126</v>
      </c>
      <c r="H29" s="89" t="s">
        <v>116</v>
      </c>
      <c r="I29" s="91" t="s">
        <v>126</v>
      </c>
      <c r="J29" s="91" t="s">
        <v>126</v>
      </c>
      <c r="K29" s="91" t="s">
        <v>126</v>
      </c>
      <c r="L29" s="91" t="s">
        <v>126</v>
      </c>
      <c r="M29" s="91" t="s">
        <v>126</v>
      </c>
      <c r="N29" s="91" t="s">
        <v>126</v>
      </c>
      <c r="O29" s="91" t="s">
        <v>126</v>
      </c>
      <c r="P29" s="156" t="s">
        <v>126</v>
      </c>
      <c r="Q29" s="91" t="s">
        <v>126</v>
      </c>
      <c r="R29" s="91" t="s">
        <v>126</v>
      </c>
      <c r="S29" s="91" t="s">
        <v>126</v>
      </c>
      <c r="T29" s="91" t="s">
        <v>126</v>
      </c>
      <c r="U29" s="91" t="s">
        <v>126</v>
      </c>
      <c r="V29" s="91" t="s">
        <v>126</v>
      </c>
      <c r="W29" s="91" t="s">
        <v>126</v>
      </c>
      <c r="X29" s="91" t="s">
        <v>126</v>
      </c>
      <c r="Y29" s="92" t="s">
        <v>126</v>
      </c>
      <c r="Z29" s="93" t="s">
        <v>126</v>
      </c>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row>
    <row r="30" spans="1:27" ht="110.25" customHeight="1">
      <c r="A30" s="71" t="s">
        <v>49</v>
      </c>
      <c r="B30" s="222" t="s">
        <v>151</v>
      </c>
      <c r="C30" s="61" t="s">
        <v>152</v>
      </c>
      <c r="D30" s="73" t="s">
        <v>153</v>
      </c>
      <c r="E30" s="74" t="s">
        <v>154</v>
      </c>
      <c r="F30" s="75" t="s">
        <v>155</v>
      </c>
      <c r="G30" s="62" t="s">
        <v>136</v>
      </c>
      <c r="H30" s="49"/>
      <c r="I30" s="77" t="s">
        <v>145</v>
      </c>
      <c r="J30" s="77"/>
      <c r="K30" s="77"/>
      <c r="L30" s="77"/>
      <c r="M30" s="77"/>
      <c r="N30" s="77"/>
      <c r="O30" s="77"/>
      <c r="P30" s="153"/>
      <c r="Q30" s="49" t="s">
        <v>11</v>
      </c>
      <c r="R30" s="73"/>
      <c r="S30" s="49"/>
      <c r="T30" s="73"/>
      <c r="U30" s="73"/>
      <c r="V30" s="49"/>
      <c r="W30" s="78"/>
      <c r="X30" s="49"/>
      <c r="Y30" s="78"/>
      <c r="Z30" s="79"/>
      <c r="AA30" s="10"/>
    </row>
    <row r="31" spans="1:27" ht="15">
      <c r="A31" s="73" t="s">
        <v>59</v>
      </c>
      <c r="B31" s="223" t="s">
        <v>156</v>
      </c>
      <c r="C31" s="61" t="s">
        <v>157</v>
      </c>
      <c r="D31" s="80"/>
      <c r="E31" s="81"/>
      <c r="F31" s="82" t="s">
        <v>121</v>
      </c>
      <c r="G31" s="49"/>
      <c r="H31" s="49"/>
      <c r="I31" s="83"/>
      <c r="J31" s="83"/>
      <c r="K31" s="83"/>
      <c r="L31" s="83"/>
      <c r="M31" s="83"/>
      <c r="N31" s="83"/>
      <c r="O31" s="83"/>
      <c r="P31" s="154"/>
      <c r="Q31" s="83"/>
      <c r="R31" s="83"/>
      <c r="S31" s="83"/>
      <c r="T31" s="83"/>
      <c r="U31" s="83"/>
      <c r="V31" s="84"/>
      <c r="W31" s="84"/>
      <c r="X31" s="83"/>
      <c r="Y31" s="78"/>
      <c r="Z31" s="85"/>
      <c r="AA31" s="10"/>
    </row>
    <row r="32" spans="1:27" ht="15">
      <c r="A32" s="73" t="s">
        <v>59</v>
      </c>
      <c r="B32" s="223" t="s">
        <v>158</v>
      </c>
      <c r="C32" s="61" t="s">
        <v>159</v>
      </c>
      <c r="D32" s="80"/>
      <c r="E32" s="81"/>
      <c r="F32" s="82" t="s">
        <v>66</v>
      </c>
      <c r="G32" s="49"/>
      <c r="H32" s="49"/>
      <c r="I32" s="83"/>
      <c r="J32" s="83"/>
      <c r="K32" s="83"/>
      <c r="L32" s="83"/>
      <c r="M32" s="83"/>
      <c r="N32" s="83"/>
      <c r="O32" s="83"/>
      <c r="P32" s="154"/>
      <c r="Q32" s="83"/>
      <c r="R32" s="83"/>
      <c r="S32" s="83"/>
      <c r="T32" s="83"/>
      <c r="U32" s="83"/>
      <c r="V32" s="84"/>
      <c r="W32" s="84"/>
      <c r="X32" s="83"/>
      <c r="Y32" s="78"/>
      <c r="Z32" s="85"/>
      <c r="AA32" s="10"/>
    </row>
    <row r="33" spans="1:27" ht="65.1" customHeight="1">
      <c r="A33" s="71" t="s">
        <v>49</v>
      </c>
      <c r="B33" s="222" t="s">
        <v>160</v>
      </c>
      <c r="C33" s="61" t="s">
        <v>161</v>
      </c>
      <c r="D33" s="73" t="s">
        <v>162</v>
      </c>
      <c r="E33" s="74" t="s">
        <v>154</v>
      </c>
      <c r="F33" s="75" t="s">
        <v>155</v>
      </c>
      <c r="G33" s="62" t="s">
        <v>136</v>
      </c>
      <c r="H33" s="49"/>
      <c r="I33" s="77" t="s">
        <v>145</v>
      </c>
      <c r="J33" s="77"/>
      <c r="K33" s="77"/>
      <c r="L33" s="77"/>
      <c r="M33" s="77"/>
      <c r="N33" s="77"/>
      <c r="O33" s="77"/>
      <c r="P33" s="153"/>
      <c r="Q33" s="49" t="s">
        <v>11</v>
      </c>
      <c r="R33" s="73"/>
      <c r="S33" s="49"/>
      <c r="T33" s="73"/>
      <c r="U33" s="73"/>
      <c r="V33" s="49"/>
      <c r="W33" s="78"/>
      <c r="X33" s="49"/>
      <c r="Y33" s="78"/>
      <c r="Z33" s="79"/>
      <c r="AA33" s="10"/>
    </row>
    <row r="34" spans="1:27" ht="15">
      <c r="A34" s="73" t="s">
        <v>59</v>
      </c>
      <c r="B34" s="223" t="s">
        <v>163</v>
      </c>
      <c r="C34" s="61" t="s">
        <v>164</v>
      </c>
      <c r="D34" s="80"/>
      <c r="E34" s="81"/>
      <c r="F34" s="82" t="s">
        <v>121</v>
      </c>
      <c r="G34" s="49"/>
      <c r="H34" s="49"/>
      <c r="I34" s="83"/>
      <c r="J34" s="83"/>
      <c r="K34" s="83"/>
      <c r="L34" s="83"/>
      <c r="M34" s="83"/>
      <c r="N34" s="83"/>
      <c r="O34" s="83"/>
      <c r="P34" s="154"/>
      <c r="Q34" s="83"/>
      <c r="R34" s="83"/>
      <c r="S34" s="83"/>
      <c r="T34" s="83"/>
      <c r="U34" s="83"/>
      <c r="V34" s="84"/>
      <c r="W34" s="84"/>
      <c r="X34" s="83"/>
      <c r="Y34" s="78"/>
      <c r="Z34" s="85"/>
      <c r="AA34" s="10"/>
    </row>
    <row r="35" spans="1:27" ht="15">
      <c r="A35" s="73" t="s">
        <v>59</v>
      </c>
      <c r="B35" s="223" t="s">
        <v>165</v>
      </c>
      <c r="C35" s="61" t="s">
        <v>159</v>
      </c>
      <c r="D35" s="80"/>
      <c r="E35" s="81"/>
      <c r="F35" s="82" t="s">
        <v>66</v>
      </c>
      <c r="G35" s="49"/>
      <c r="H35" s="49"/>
      <c r="I35" s="83"/>
      <c r="J35" s="83"/>
      <c r="K35" s="83"/>
      <c r="L35" s="83"/>
      <c r="M35" s="83"/>
      <c r="N35" s="83"/>
      <c r="O35" s="83"/>
      <c r="P35" s="154"/>
      <c r="Q35" s="83"/>
      <c r="R35" s="83"/>
      <c r="S35" s="83"/>
      <c r="T35" s="83"/>
      <c r="U35" s="83"/>
      <c r="V35" s="84"/>
      <c r="W35" s="84"/>
      <c r="X35" s="83"/>
      <c r="Y35" s="78"/>
      <c r="Z35" s="85"/>
      <c r="AA35" s="10"/>
    </row>
    <row r="36" spans="1:27" ht="65.1" customHeight="1">
      <c r="A36" s="71" t="s">
        <v>49</v>
      </c>
      <c r="B36" s="222" t="s">
        <v>166</v>
      </c>
      <c r="C36" s="61" t="s">
        <v>167</v>
      </c>
      <c r="D36" s="73" t="s">
        <v>168</v>
      </c>
      <c r="E36" s="74" t="s">
        <v>154</v>
      </c>
      <c r="F36" s="75" t="s">
        <v>155</v>
      </c>
      <c r="G36" s="62" t="s">
        <v>136</v>
      </c>
      <c r="H36" s="49"/>
      <c r="I36" s="77" t="s">
        <v>145</v>
      </c>
      <c r="J36" s="77"/>
      <c r="K36" s="77"/>
      <c r="L36" s="77"/>
      <c r="M36" s="77"/>
      <c r="N36" s="77"/>
      <c r="O36" s="77"/>
      <c r="P36" s="153"/>
      <c r="Q36" s="49" t="s">
        <v>11</v>
      </c>
      <c r="R36" s="73"/>
      <c r="S36" s="49"/>
      <c r="T36" s="73"/>
      <c r="U36" s="73"/>
      <c r="V36" s="49"/>
      <c r="W36" s="78"/>
      <c r="X36" s="49"/>
      <c r="Y36" s="78"/>
      <c r="Z36" s="79"/>
      <c r="AA36" s="10"/>
    </row>
    <row r="37" spans="1:27" ht="15">
      <c r="A37" s="73" t="s">
        <v>59</v>
      </c>
      <c r="B37" s="223" t="s">
        <v>169</v>
      </c>
      <c r="C37" s="61" t="s">
        <v>164</v>
      </c>
      <c r="D37" s="80"/>
      <c r="E37" s="81"/>
      <c r="F37" s="82" t="s">
        <v>121</v>
      </c>
      <c r="G37" s="49"/>
      <c r="H37" s="49"/>
      <c r="I37" s="83"/>
      <c r="J37" s="83"/>
      <c r="K37" s="83"/>
      <c r="L37" s="83"/>
      <c r="M37" s="83"/>
      <c r="N37" s="83"/>
      <c r="O37" s="83"/>
      <c r="P37" s="154"/>
      <c r="Q37" s="83"/>
      <c r="R37" s="83"/>
      <c r="S37" s="83"/>
      <c r="T37" s="83"/>
      <c r="U37" s="83"/>
      <c r="V37" s="84"/>
      <c r="W37" s="84"/>
      <c r="X37" s="83"/>
      <c r="Y37" s="78"/>
      <c r="Z37" s="85"/>
      <c r="AA37" s="10"/>
    </row>
    <row r="38" spans="1:27" ht="15">
      <c r="A38" s="73" t="s">
        <v>59</v>
      </c>
      <c r="B38" s="223" t="s">
        <v>170</v>
      </c>
      <c r="C38" s="61" t="s">
        <v>159</v>
      </c>
      <c r="D38" s="80"/>
      <c r="E38" s="81"/>
      <c r="F38" s="82" t="s">
        <v>66</v>
      </c>
      <c r="G38" s="49"/>
      <c r="H38" s="49"/>
      <c r="I38" s="83"/>
      <c r="J38" s="83"/>
      <c r="K38" s="83"/>
      <c r="L38" s="83"/>
      <c r="M38" s="83"/>
      <c r="N38" s="83"/>
      <c r="O38" s="83"/>
      <c r="P38" s="154"/>
      <c r="Q38" s="83"/>
      <c r="R38" s="83"/>
      <c r="S38" s="83"/>
      <c r="T38" s="83"/>
      <c r="U38" s="83"/>
      <c r="V38" s="84"/>
      <c r="W38" s="84"/>
      <c r="X38" s="83"/>
      <c r="Y38" s="78"/>
      <c r="Z38" s="85"/>
      <c r="AA38" s="10"/>
    </row>
    <row r="39" spans="1:27" ht="65.1" customHeight="1">
      <c r="A39" s="71" t="s">
        <v>49</v>
      </c>
      <c r="B39" s="222" t="s">
        <v>171</v>
      </c>
      <c r="C39" s="61" t="s">
        <v>172</v>
      </c>
      <c r="D39" s="73" t="s">
        <v>173</v>
      </c>
      <c r="E39" s="74">
        <v>45292</v>
      </c>
      <c r="F39" s="75" t="s">
        <v>66</v>
      </c>
      <c r="G39" s="62"/>
      <c r="H39" s="49"/>
      <c r="I39" s="77" t="s">
        <v>145</v>
      </c>
      <c r="J39" s="77"/>
      <c r="K39" s="77"/>
      <c r="L39" s="77"/>
      <c r="M39" s="77"/>
      <c r="N39" s="77"/>
      <c r="O39" s="77"/>
      <c r="P39" s="153"/>
      <c r="Q39" s="49"/>
      <c r="R39" s="73"/>
      <c r="S39" s="49"/>
      <c r="T39" s="73"/>
      <c r="U39" s="73"/>
      <c r="V39" s="49"/>
      <c r="W39" s="78"/>
      <c r="X39" s="49"/>
      <c r="Y39" s="78"/>
      <c r="Z39" s="79"/>
      <c r="AA39" s="10"/>
    </row>
    <row r="40" spans="1:27" ht="15">
      <c r="A40" s="73" t="s">
        <v>59</v>
      </c>
      <c r="B40" s="223" t="s">
        <v>174</v>
      </c>
      <c r="C40" s="61" t="s">
        <v>175</v>
      </c>
      <c r="D40" s="80"/>
      <c r="E40" s="81"/>
      <c r="F40" s="82" t="s">
        <v>121</v>
      </c>
      <c r="G40" s="49"/>
      <c r="H40" s="49"/>
      <c r="I40" s="83"/>
      <c r="J40" s="83"/>
      <c r="K40" s="83"/>
      <c r="L40" s="83"/>
      <c r="M40" s="83"/>
      <c r="N40" s="83"/>
      <c r="O40" s="83"/>
      <c r="P40" s="154"/>
      <c r="Q40" s="83"/>
      <c r="R40" s="83"/>
      <c r="S40" s="83"/>
      <c r="T40" s="83"/>
      <c r="U40" s="83"/>
      <c r="V40" s="84"/>
      <c r="W40" s="84"/>
      <c r="X40" s="83"/>
      <c r="Y40" s="78"/>
      <c r="Z40" s="85"/>
      <c r="AA40" s="10"/>
    </row>
    <row r="41" spans="1:27" ht="15">
      <c r="A41" s="73" t="s">
        <v>59</v>
      </c>
      <c r="B41" s="223" t="s">
        <v>176</v>
      </c>
      <c r="C41" s="61" t="s">
        <v>177</v>
      </c>
      <c r="D41" s="80"/>
      <c r="E41" s="81"/>
      <c r="F41" s="82" t="s">
        <v>66</v>
      </c>
      <c r="G41" s="49"/>
      <c r="H41" s="49"/>
      <c r="I41" s="83"/>
      <c r="J41" s="83"/>
      <c r="K41" s="83"/>
      <c r="L41" s="83"/>
      <c r="M41" s="83"/>
      <c r="N41" s="83"/>
      <c r="O41" s="83"/>
      <c r="P41" s="154"/>
      <c r="Q41" s="83"/>
      <c r="R41" s="83"/>
      <c r="S41" s="83"/>
      <c r="T41" s="83"/>
      <c r="U41" s="83"/>
      <c r="V41" s="84"/>
      <c r="W41" s="84"/>
      <c r="X41" s="83"/>
      <c r="Y41" s="78"/>
      <c r="Z41" s="85"/>
      <c r="AA41" s="10"/>
    </row>
    <row r="42" spans="1:27" ht="65.1" customHeight="1">
      <c r="A42" s="71" t="s">
        <v>44</v>
      </c>
      <c r="B42" s="222" t="s">
        <v>178</v>
      </c>
      <c r="C42" s="61" t="s">
        <v>179</v>
      </c>
      <c r="D42" s="73" t="s">
        <v>180</v>
      </c>
      <c r="E42" s="74" t="s">
        <v>48</v>
      </c>
      <c r="F42" s="75" t="s">
        <v>48</v>
      </c>
      <c r="G42" s="62"/>
      <c r="H42" s="49" t="s">
        <v>181</v>
      </c>
      <c r="I42" s="77"/>
      <c r="J42" s="77"/>
      <c r="K42" s="77"/>
      <c r="L42" s="77"/>
      <c r="M42" s="77"/>
      <c r="N42" s="77"/>
      <c r="O42" s="77"/>
      <c r="P42" s="153"/>
      <c r="Q42" s="49"/>
      <c r="R42" s="73"/>
      <c r="S42" s="49"/>
      <c r="T42" s="73"/>
      <c r="U42" s="73"/>
      <c r="V42" s="49"/>
      <c r="W42" s="78"/>
      <c r="X42" s="49"/>
      <c r="Y42" s="78"/>
      <c r="Z42" s="79"/>
      <c r="AA42" s="10"/>
    </row>
    <row r="43" spans="1:27" ht="65.1" customHeight="1">
      <c r="A43" s="71" t="s">
        <v>49</v>
      </c>
      <c r="B43" s="222" t="s">
        <v>182</v>
      </c>
      <c r="C43" s="61" t="s">
        <v>183</v>
      </c>
      <c r="D43" s="73" t="s">
        <v>184</v>
      </c>
      <c r="E43" s="74">
        <v>45292</v>
      </c>
      <c r="F43" s="75" t="s">
        <v>155</v>
      </c>
      <c r="G43" s="62"/>
      <c r="H43" s="77"/>
      <c r="I43" s="77" t="s">
        <v>145</v>
      </c>
      <c r="J43" s="77"/>
      <c r="K43" s="77"/>
      <c r="L43" s="77"/>
      <c r="M43" s="77"/>
      <c r="N43" s="77"/>
      <c r="O43" s="77"/>
      <c r="P43" s="153"/>
      <c r="Q43" s="49" t="s">
        <v>11</v>
      </c>
      <c r="R43" s="73"/>
      <c r="S43" s="49"/>
      <c r="T43" s="73"/>
      <c r="U43" s="73"/>
      <c r="V43" s="49"/>
      <c r="W43" s="78"/>
      <c r="X43" s="49"/>
      <c r="Y43" s="78"/>
      <c r="Z43" s="79"/>
      <c r="AA43" s="10"/>
    </row>
    <row r="44" spans="1:27" ht="28.5">
      <c r="A44" s="73" t="s">
        <v>59</v>
      </c>
      <c r="B44" s="223" t="s">
        <v>185</v>
      </c>
      <c r="C44" s="61" t="s">
        <v>186</v>
      </c>
      <c r="D44" s="80"/>
      <c r="E44" s="81"/>
      <c r="F44" s="82" t="s">
        <v>66</v>
      </c>
      <c r="G44" s="49"/>
      <c r="H44" s="77"/>
      <c r="I44" s="83"/>
      <c r="J44" s="83"/>
      <c r="K44" s="83"/>
      <c r="L44" s="83"/>
      <c r="M44" s="83"/>
      <c r="N44" s="83"/>
      <c r="O44" s="83"/>
      <c r="P44" s="154"/>
      <c r="Q44" s="83"/>
      <c r="R44" s="83"/>
      <c r="S44" s="83"/>
      <c r="T44" s="83"/>
      <c r="U44" s="83"/>
      <c r="V44" s="84"/>
      <c r="W44" s="84"/>
      <c r="X44" s="83"/>
      <c r="Y44" s="78"/>
      <c r="Z44" s="85"/>
      <c r="AA44" s="10"/>
    </row>
    <row r="45" spans="1:27" ht="28.5">
      <c r="A45" s="73" t="s">
        <v>59</v>
      </c>
      <c r="B45" s="223" t="s">
        <v>187</v>
      </c>
      <c r="C45" s="61" t="s">
        <v>188</v>
      </c>
      <c r="D45" s="80"/>
      <c r="E45" s="81"/>
      <c r="F45" s="82">
        <v>45657</v>
      </c>
      <c r="G45" s="49"/>
      <c r="H45" s="77"/>
      <c r="I45" s="83"/>
      <c r="J45" s="83"/>
      <c r="K45" s="83"/>
      <c r="L45" s="83"/>
      <c r="M45" s="83"/>
      <c r="N45" s="83"/>
      <c r="O45" s="83"/>
      <c r="P45" s="154"/>
      <c r="Q45" s="83"/>
      <c r="R45" s="83"/>
      <c r="S45" s="83"/>
      <c r="T45" s="83"/>
      <c r="U45" s="83"/>
      <c r="V45" s="84"/>
      <c r="W45" s="84"/>
      <c r="X45" s="83"/>
      <c r="Y45" s="78"/>
      <c r="Z45" s="85"/>
      <c r="AA45" s="10"/>
    </row>
    <row r="46" spans="1:27" ht="65.1" customHeight="1">
      <c r="A46" s="71" t="s">
        <v>44</v>
      </c>
      <c r="B46" s="222" t="s">
        <v>189</v>
      </c>
      <c r="C46" s="61" t="s">
        <v>190</v>
      </c>
      <c r="D46" s="73" t="s">
        <v>191</v>
      </c>
      <c r="E46" s="74" t="s">
        <v>48</v>
      </c>
      <c r="F46" s="75" t="s">
        <v>48</v>
      </c>
      <c r="G46" s="62"/>
      <c r="H46" s="49" t="s">
        <v>181</v>
      </c>
      <c r="I46" s="77"/>
      <c r="J46" s="77"/>
      <c r="K46" s="77"/>
      <c r="L46" s="77"/>
      <c r="M46" s="77"/>
      <c r="N46" s="77"/>
      <c r="O46" s="77"/>
      <c r="P46" s="153"/>
      <c r="Q46" s="49"/>
      <c r="R46" s="73"/>
      <c r="S46" s="49"/>
      <c r="T46" s="73"/>
      <c r="U46" s="73"/>
      <c r="V46" s="49"/>
      <c r="W46" s="78"/>
      <c r="X46" s="49"/>
      <c r="Y46" s="78"/>
      <c r="Z46" s="79"/>
      <c r="AA46" s="10"/>
    </row>
    <row r="47" spans="1:27" ht="113.25" customHeight="1">
      <c r="A47" s="71" t="s">
        <v>49</v>
      </c>
      <c r="B47" s="222" t="s">
        <v>192</v>
      </c>
      <c r="C47" s="61" t="s">
        <v>193</v>
      </c>
      <c r="D47" s="73" t="s">
        <v>194</v>
      </c>
      <c r="E47" s="74" t="s">
        <v>195</v>
      </c>
      <c r="F47" s="75" t="s">
        <v>196</v>
      </c>
      <c r="G47" s="62"/>
      <c r="H47" s="49" t="s">
        <v>197</v>
      </c>
      <c r="I47" s="77" t="s">
        <v>145</v>
      </c>
      <c r="J47" s="77"/>
      <c r="K47" s="77"/>
      <c r="L47" s="77"/>
      <c r="M47" s="77"/>
      <c r="N47" s="77"/>
      <c r="O47" s="77"/>
      <c r="P47" s="153"/>
      <c r="Q47" s="49" t="s">
        <v>11</v>
      </c>
      <c r="R47" s="73"/>
      <c r="S47" s="49"/>
      <c r="T47" s="73"/>
      <c r="U47" s="49" t="s">
        <v>11</v>
      </c>
      <c r="V47" s="49"/>
      <c r="W47" s="78"/>
      <c r="X47" s="49" t="s">
        <v>58</v>
      </c>
      <c r="Y47" s="78"/>
      <c r="Z47" s="79"/>
      <c r="AA47" s="10"/>
    </row>
    <row r="48" spans="1:27" ht="28.5">
      <c r="A48" s="73" t="s">
        <v>59</v>
      </c>
      <c r="B48" s="223" t="s">
        <v>198</v>
      </c>
      <c r="C48" s="61" t="s">
        <v>199</v>
      </c>
      <c r="D48" s="80"/>
      <c r="E48" s="81"/>
      <c r="F48" s="82" t="s">
        <v>200</v>
      </c>
      <c r="G48" s="49"/>
      <c r="H48" s="77"/>
      <c r="I48" s="83"/>
      <c r="J48" s="83"/>
      <c r="K48" s="83"/>
      <c r="L48" s="83"/>
      <c r="M48" s="83"/>
      <c r="N48" s="83"/>
      <c r="O48" s="83"/>
      <c r="P48" s="154"/>
      <c r="Q48" s="83" t="s">
        <v>11</v>
      </c>
      <c r="R48" s="83"/>
      <c r="S48" s="83"/>
      <c r="T48" s="83"/>
      <c r="U48" s="83"/>
      <c r="V48" s="84"/>
      <c r="W48" s="84"/>
      <c r="X48" s="83"/>
      <c r="Y48" s="78"/>
      <c r="Z48" s="85"/>
      <c r="AA48" s="10"/>
    </row>
    <row r="49" spans="1:27" ht="28.5">
      <c r="A49" s="73" t="s">
        <v>59</v>
      </c>
      <c r="B49" s="223" t="s">
        <v>201</v>
      </c>
      <c r="C49" s="61" t="s">
        <v>202</v>
      </c>
      <c r="D49" s="80"/>
      <c r="E49" s="81"/>
      <c r="F49" s="82" t="s">
        <v>66</v>
      </c>
      <c r="G49" s="49"/>
      <c r="H49" s="49"/>
      <c r="I49" s="83"/>
      <c r="J49" s="83"/>
      <c r="K49" s="83"/>
      <c r="L49" s="83"/>
      <c r="M49" s="83"/>
      <c r="N49" s="83"/>
      <c r="O49" s="83"/>
      <c r="P49" s="154"/>
      <c r="Q49" s="83"/>
      <c r="R49" s="83"/>
      <c r="S49" s="83"/>
      <c r="T49" s="83"/>
      <c r="U49" s="83"/>
      <c r="V49" s="84"/>
      <c r="W49" s="84"/>
      <c r="X49" s="83"/>
      <c r="Y49" s="78"/>
      <c r="Z49" s="85"/>
      <c r="AA49" s="10"/>
    </row>
    <row r="50" spans="1:27" ht="28.5">
      <c r="A50" s="71" t="s">
        <v>41</v>
      </c>
      <c r="B50" s="222">
        <v>2</v>
      </c>
      <c r="C50" s="61" t="s">
        <v>203</v>
      </c>
      <c r="D50" s="73"/>
      <c r="E50" s="74"/>
      <c r="F50" s="75"/>
      <c r="G50" s="62"/>
      <c r="H50" s="49"/>
      <c r="I50" s="77"/>
      <c r="J50" s="77"/>
      <c r="K50" s="49"/>
      <c r="L50" s="49"/>
      <c r="M50" s="49"/>
      <c r="N50" s="49"/>
      <c r="O50" s="49"/>
      <c r="P50" s="153"/>
      <c r="Q50" s="49"/>
      <c r="R50" s="73"/>
      <c r="S50" s="49"/>
      <c r="T50" s="73"/>
      <c r="U50" s="73"/>
      <c r="V50" s="49"/>
      <c r="W50" s="78"/>
      <c r="X50" s="49"/>
      <c r="Y50" s="78"/>
      <c r="Z50" s="79"/>
      <c r="AA50" s="10"/>
    </row>
    <row r="51" spans="1:27" ht="97.5" customHeight="1">
      <c r="A51" s="71" t="s">
        <v>44</v>
      </c>
      <c r="B51" s="222" t="s">
        <v>204</v>
      </c>
      <c r="C51" s="61" t="s">
        <v>205</v>
      </c>
      <c r="D51" s="73" t="s">
        <v>206</v>
      </c>
      <c r="E51" s="74" t="s">
        <v>48</v>
      </c>
      <c r="F51" s="75" t="s">
        <v>48</v>
      </c>
      <c r="G51" s="62"/>
      <c r="H51" s="49"/>
      <c r="I51" s="77"/>
      <c r="J51" s="77"/>
      <c r="K51" s="77"/>
      <c r="L51" s="77"/>
      <c r="M51" s="77"/>
      <c r="N51" s="77"/>
      <c r="O51" s="77"/>
      <c r="P51" s="153"/>
      <c r="Q51" s="49"/>
      <c r="R51" s="73"/>
      <c r="S51" s="49"/>
      <c r="T51" s="73"/>
      <c r="U51" s="73"/>
      <c r="V51" s="49"/>
      <c r="W51" s="78"/>
      <c r="X51" s="49"/>
      <c r="Y51" s="78"/>
      <c r="Z51" s="79"/>
      <c r="AA51" s="10"/>
    </row>
    <row r="52" spans="1:27" ht="65.1" customHeight="1">
      <c r="A52" s="71" t="s">
        <v>49</v>
      </c>
      <c r="B52" s="222" t="s">
        <v>207</v>
      </c>
      <c r="C52" s="61" t="s">
        <v>208</v>
      </c>
      <c r="D52" s="96" t="s">
        <v>209</v>
      </c>
      <c r="E52" s="74">
        <v>44197</v>
      </c>
      <c r="F52" s="75">
        <v>46022</v>
      </c>
      <c r="G52" s="96" t="s">
        <v>210</v>
      </c>
      <c r="H52" s="97" t="s">
        <v>211</v>
      </c>
      <c r="I52" s="77" t="s">
        <v>57</v>
      </c>
      <c r="J52" s="77" t="s">
        <v>11</v>
      </c>
      <c r="K52" s="97" t="s">
        <v>126</v>
      </c>
      <c r="L52" s="97" t="s">
        <v>126</v>
      </c>
      <c r="M52" s="97" t="s">
        <v>126</v>
      </c>
      <c r="N52" s="97" t="s">
        <v>126</v>
      </c>
      <c r="O52" s="97" t="s">
        <v>126</v>
      </c>
      <c r="P52" s="157" t="s">
        <v>212</v>
      </c>
      <c r="Q52" s="97" t="s">
        <v>126</v>
      </c>
      <c r="R52" s="97" t="s">
        <v>11</v>
      </c>
      <c r="S52" s="97" t="s">
        <v>126</v>
      </c>
      <c r="T52" s="96" t="s">
        <v>126</v>
      </c>
      <c r="U52" s="96"/>
      <c r="V52" s="97" t="s">
        <v>126</v>
      </c>
      <c r="W52" s="97" t="s">
        <v>213</v>
      </c>
      <c r="X52" s="49" t="s">
        <v>58</v>
      </c>
      <c r="Y52" s="98" t="s">
        <v>126</v>
      </c>
      <c r="Z52" s="93" t="s">
        <v>126</v>
      </c>
      <c r="AA52" s="10"/>
    </row>
    <row r="53" spans="1:27" ht="28.5">
      <c r="A53" s="90" t="s">
        <v>59</v>
      </c>
      <c r="B53" s="223" t="s">
        <v>214</v>
      </c>
      <c r="C53" s="94" t="s">
        <v>215</v>
      </c>
      <c r="D53" s="88" t="s">
        <v>126</v>
      </c>
      <c r="E53" s="88" t="s">
        <v>126</v>
      </c>
      <c r="F53" s="103" t="s">
        <v>121</v>
      </c>
      <c r="G53" s="95" t="s">
        <v>126</v>
      </c>
      <c r="H53" s="95" t="s">
        <v>116</v>
      </c>
      <c r="I53" s="95" t="s">
        <v>126</v>
      </c>
      <c r="J53" s="95" t="s">
        <v>126</v>
      </c>
      <c r="K53" s="95" t="s">
        <v>126</v>
      </c>
      <c r="L53" s="95" t="s">
        <v>126</v>
      </c>
      <c r="M53" s="95" t="s">
        <v>126</v>
      </c>
      <c r="N53" s="95" t="s">
        <v>126</v>
      </c>
      <c r="O53" s="95" t="s">
        <v>126</v>
      </c>
      <c r="P53" s="158" t="s">
        <v>126</v>
      </c>
      <c r="Q53" s="95" t="s">
        <v>126</v>
      </c>
      <c r="R53" s="95" t="s">
        <v>126</v>
      </c>
      <c r="S53" s="95" t="s">
        <v>126</v>
      </c>
      <c r="T53" s="95" t="s">
        <v>126</v>
      </c>
      <c r="U53" s="88" t="s">
        <v>126</v>
      </c>
      <c r="V53" s="91" t="s">
        <v>126</v>
      </c>
      <c r="W53" s="91" t="s">
        <v>126</v>
      </c>
      <c r="X53" s="91" t="s">
        <v>126</v>
      </c>
      <c r="Y53" s="92" t="s">
        <v>126</v>
      </c>
      <c r="Z53" s="101" t="s">
        <v>126</v>
      </c>
      <c r="AA53" s="54"/>
    </row>
    <row r="54" spans="1:27" ht="15">
      <c r="A54" s="73" t="s">
        <v>59</v>
      </c>
      <c r="B54" s="223" t="s">
        <v>216</v>
      </c>
      <c r="C54" s="94" t="s">
        <v>217</v>
      </c>
      <c r="D54" s="99"/>
      <c r="E54" s="99"/>
      <c r="F54" s="89" t="s">
        <v>218</v>
      </c>
      <c r="G54" s="95" t="s">
        <v>126</v>
      </c>
      <c r="H54" s="95" t="s">
        <v>219</v>
      </c>
      <c r="I54" s="91" t="s">
        <v>126</v>
      </c>
      <c r="J54" s="91" t="s">
        <v>126</v>
      </c>
      <c r="K54" s="91" t="s">
        <v>126</v>
      </c>
      <c r="L54" s="91" t="s">
        <v>126</v>
      </c>
      <c r="M54" s="91" t="s">
        <v>126</v>
      </c>
      <c r="N54" s="91" t="s">
        <v>126</v>
      </c>
      <c r="O54" s="91" t="s">
        <v>126</v>
      </c>
      <c r="P54" s="159" t="s">
        <v>126</v>
      </c>
      <c r="Q54" s="91" t="s">
        <v>126</v>
      </c>
      <c r="R54" s="91" t="s">
        <v>126</v>
      </c>
      <c r="S54" s="91" t="s">
        <v>126</v>
      </c>
      <c r="T54" s="91" t="s">
        <v>126</v>
      </c>
      <c r="U54" s="91"/>
      <c r="V54" s="100" t="s">
        <v>126</v>
      </c>
      <c r="W54" s="100" t="s">
        <v>126</v>
      </c>
      <c r="X54" s="91" t="s">
        <v>126</v>
      </c>
      <c r="Y54" s="92" t="s">
        <v>126</v>
      </c>
      <c r="Z54" s="101" t="s">
        <v>126</v>
      </c>
      <c r="AA54" s="10"/>
    </row>
    <row r="55" spans="1:27" ht="15">
      <c r="A55" s="73" t="s">
        <v>59</v>
      </c>
      <c r="B55" s="223" t="s">
        <v>220</v>
      </c>
      <c r="C55" s="94" t="s">
        <v>221</v>
      </c>
      <c r="D55" s="99"/>
      <c r="E55" s="99"/>
      <c r="F55" s="89" t="s">
        <v>66</v>
      </c>
      <c r="G55" s="95"/>
      <c r="H55" s="95" t="s">
        <v>219</v>
      </c>
      <c r="I55" s="83"/>
      <c r="J55" s="83"/>
      <c r="K55" s="83"/>
      <c r="L55" s="83"/>
      <c r="M55" s="83"/>
      <c r="N55" s="83"/>
      <c r="O55" s="83"/>
      <c r="P55" s="155"/>
      <c r="Q55" s="83"/>
      <c r="R55" s="83"/>
      <c r="S55" s="83"/>
      <c r="T55" s="83"/>
      <c r="U55" s="83"/>
      <c r="V55" s="83"/>
      <c r="W55" s="83"/>
      <c r="X55" s="83"/>
      <c r="Y55" s="92" t="s">
        <v>126</v>
      </c>
      <c r="Z55" s="102"/>
      <c r="AA55" s="10"/>
    </row>
    <row r="56" spans="1:27" ht="15">
      <c r="A56" s="90" t="s">
        <v>59</v>
      </c>
      <c r="B56" s="223" t="s">
        <v>222</v>
      </c>
      <c r="C56" s="94" t="s">
        <v>223</v>
      </c>
      <c r="D56" s="88" t="s">
        <v>126</v>
      </c>
      <c r="E56" s="88" t="s">
        <v>126</v>
      </c>
      <c r="F56" s="103" t="s">
        <v>127</v>
      </c>
      <c r="G56" s="95" t="s">
        <v>126</v>
      </c>
      <c r="H56" s="95" t="s">
        <v>116</v>
      </c>
      <c r="I56" s="95" t="s">
        <v>126</v>
      </c>
      <c r="J56" s="95" t="s">
        <v>126</v>
      </c>
      <c r="K56" s="95" t="s">
        <v>126</v>
      </c>
      <c r="L56" s="95" t="s">
        <v>126</v>
      </c>
      <c r="M56" s="95" t="s">
        <v>126</v>
      </c>
      <c r="N56" s="95" t="s">
        <v>126</v>
      </c>
      <c r="O56" s="95" t="s">
        <v>126</v>
      </c>
      <c r="P56" s="158" t="s">
        <v>126</v>
      </c>
      <c r="Q56" s="95" t="s">
        <v>126</v>
      </c>
      <c r="R56" s="95" t="s">
        <v>126</v>
      </c>
      <c r="S56" s="95" t="s">
        <v>126</v>
      </c>
      <c r="T56" s="95" t="s">
        <v>126</v>
      </c>
      <c r="U56" s="88" t="s">
        <v>126</v>
      </c>
      <c r="V56" s="91" t="s">
        <v>126</v>
      </c>
      <c r="W56" s="91" t="s">
        <v>126</v>
      </c>
      <c r="X56" s="91" t="s">
        <v>126</v>
      </c>
      <c r="Y56" s="92" t="s">
        <v>126</v>
      </c>
      <c r="Z56" s="101" t="s">
        <v>126</v>
      </c>
      <c r="AA56" s="54"/>
    </row>
    <row r="57" spans="1:27" ht="89.25">
      <c r="A57" s="90" t="s">
        <v>59</v>
      </c>
      <c r="B57" s="223" t="s">
        <v>224</v>
      </c>
      <c r="C57" s="94" t="s">
        <v>225</v>
      </c>
      <c r="D57" s="88" t="s">
        <v>226</v>
      </c>
      <c r="E57" s="88" t="s">
        <v>126</v>
      </c>
      <c r="F57" s="103" t="s">
        <v>127</v>
      </c>
      <c r="G57" s="95" t="s">
        <v>126</v>
      </c>
      <c r="H57" s="95" t="s">
        <v>126</v>
      </c>
      <c r="I57" s="95" t="s">
        <v>126</v>
      </c>
      <c r="J57" s="95" t="s">
        <v>126</v>
      </c>
      <c r="K57" s="95" t="s">
        <v>126</v>
      </c>
      <c r="L57" s="95" t="s">
        <v>126</v>
      </c>
      <c r="M57" s="95" t="s">
        <v>126</v>
      </c>
      <c r="N57" s="95" t="s">
        <v>126</v>
      </c>
      <c r="O57" s="95" t="s">
        <v>126</v>
      </c>
      <c r="P57" s="158" t="s">
        <v>126</v>
      </c>
      <c r="Q57" s="95" t="s">
        <v>126</v>
      </c>
      <c r="R57" s="95" t="s">
        <v>126</v>
      </c>
      <c r="S57" s="95" t="s">
        <v>126</v>
      </c>
      <c r="T57" s="95" t="s">
        <v>126</v>
      </c>
      <c r="U57" s="88" t="s">
        <v>126</v>
      </c>
      <c r="V57" s="91" t="s">
        <v>126</v>
      </c>
      <c r="W57" s="91" t="s">
        <v>126</v>
      </c>
      <c r="X57" s="91" t="s">
        <v>126</v>
      </c>
      <c r="Y57" s="92" t="s">
        <v>126</v>
      </c>
      <c r="Z57" s="102"/>
      <c r="AA57" s="210"/>
    </row>
    <row r="58" spans="1:27" ht="65.1" customHeight="1">
      <c r="A58" s="71" t="s">
        <v>49</v>
      </c>
      <c r="B58" s="222" t="s">
        <v>227</v>
      </c>
      <c r="C58" s="61" t="s">
        <v>228</v>
      </c>
      <c r="D58" s="73" t="s">
        <v>229</v>
      </c>
      <c r="E58" s="74" t="s">
        <v>230</v>
      </c>
      <c r="F58" s="75" t="s">
        <v>66</v>
      </c>
      <c r="G58" s="96" t="s">
        <v>231</v>
      </c>
      <c r="H58" s="97" t="s">
        <v>211</v>
      </c>
      <c r="I58" s="77" t="s">
        <v>57</v>
      </c>
      <c r="J58" s="77"/>
      <c r="K58" s="77"/>
      <c r="L58" s="77"/>
      <c r="M58" s="77"/>
      <c r="N58" s="77"/>
      <c r="O58" s="77" t="s">
        <v>232</v>
      </c>
      <c r="P58" s="157" t="s">
        <v>233</v>
      </c>
      <c r="Q58" s="49"/>
      <c r="R58" s="97" t="s">
        <v>11</v>
      </c>
      <c r="S58" s="49"/>
      <c r="T58" s="73"/>
      <c r="U58" s="73"/>
      <c r="V58" s="49"/>
      <c r="W58" s="78"/>
      <c r="X58" s="49" t="s">
        <v>58</v>
      </c>
      <c r="Y58" s="78"/>
      <c r="Z58" s="79"/>
      <c r="AA58" s="10"/>
    </row>
    <row r="59" spans="1:79" ht="65.1" customHeight="1">
      <c r="A59" s="104" t="s">
        <v>59</v>
      </c>
      <c r="B59" s="224" t="s">
        <v>234</v>
      </c>
      <c r="C59" s="105" t="s">
        <v>235</v>
      </c>
      <c r="D59" s="88" t="s">
        <v>126</v>
      </c>
      <c r="E59" s="88" t="s">
        <v>126</v>
      </c>
      <c r="F59" s="103" t="s">
        <v>121</v>
      </c>
      <c r="G59" s="95" t="s">
        <v>126</v>
      </c>
      <c r="H59" s="95" t="s">
        <v>116</v>
      </c>
      <c r="I59" s="91" t="s">
        <v>126</v>
      </c>
      <c r="J59" s="91" t="s">
        <v>126</v>
      </c>
      <c r="K59" s="91" t="s">
        <v>126</v>
      </c>
      <c r="L59" s="91" t="s">
        <v>126</v>
      </c>
      <c r="M59" s="91" t="s">
        <v>126</v>
      </c>
      <c r="N59" s="91" t="s">
        <v>126</v>
      </c>
      <c r="O59" s="91" t="s">
        <v>126</v>
      </c>
      <c r="P59" s="156" t="s">
        <v>126</v>
      </c>
      <c r="Q59" s="91" t="s">
        <v>126</v>
      </c>
      <c r="R59" s="91" t="s">
        <v>126</v>
      </c>
      <c r="S59" s="91" t="s">
        <v>126</v>
      </c>
      <c r="T59" s="91" t="s">
        <v>126</v>
      </c>
      <c r="U59" s="91" t="s">
        <v>126</v>
      </c>
      <c r="V59" s="91" t="s">
        <v>126</v>
      </c>
      <c r="W59" s="91" t="s">
        <v>126</v>
      </c>
      <c r="X59" s="91" t="s">
        <v>126</v>
      </c>
      <c r="Y59" s="92" t="s">
        <v>126</v>
      </c>
      <c r="Z59" s="93" t="s">
        <v>126</v>
      </c>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row>
    <row r="60" spans="1:79" ht="65.1" customHeight="1">
      <c r="A60" s="104" t="s">
        <v>59</v>
      </c>
      <c r="B60" s="224" t="s">
        <v>236</v>
      </c>
      <c r="C60" s="105" t="s">
        <v>237</v>
      </c>
      <c r="D60" s="88" t="s">
        <v>126</v>
      </c>
      <c r="E60" s="88" t="s">
        <v>126</v>
      </c>
      <c r="F60" s="103" t="s">
        <v>66</v>
      </c>
      <c r="G60" s="95" t="s">
        <v>126</v>
      </c>
      <c r="H60" s="95" t="s">
        <v>116</v>
      </c>
      <c r="I60" s="91" t="s">
        <v>126</v>
      </c>
      <c r="J60" s="91" t="s">
        <v>126</v>
      </c>
      <c r="K60" s="91" t="s">
        <v>126</v>
      </c>
      <c r="L60" s="91" t="s">
        <v>126</v>
      </c>
      <c r="M60" s="91" t="s">
        <v>126</v>
      </c>
      <c r="N60" s="91" t="s">
        <v>126</v>
      </c>
      <c r="O60" s="91" t="s">
        <v>126</v>
      </c>
      <c r="P60" s="156" t="s">
        <v>126</v>
      </c>
      <c r="Q60" s="91" t="s">
        <v>126</v>
      </c>
      <c r="R60" s="91" t="s">
        <v>126</v>
      </c>
      <c r="S60" s="91" t="s">
        <v>126</v>
      </c>
      <c r="T60" s="91" t="s">
        <v>126</v>
      </c>
      <c r="U60" s="91" t="s">
        <v>126</v>
      </c>
      <c r="V60" s="91" t="s">
        <v>126</v>
      </c>
      <c r="W60" s="91" t="s">
        <v>126</v>
      </c>
      <c r="X60" s="91" t="s">
        <v>126</v>
      </c>
      <c r="Y60" s="92" t="s">
        <v>126</v>
      </c>
      <c r="Z60" s="93" t="s">
        <v>126</v>
      </c>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row>
    <row r="61" spans="1:27" ht="27" customHeight="1">
      <c r="A61" s="73" t="s">
        <v>59</v>
      </c>
      <c r="B61" s="223" t="s">
        <v>238</v>
      </c>
      <c r="C61" s="61" t="s">
        <v>239</v>
      </c>
      <c r="D61" s="88" t="s">
        <v>126</v>
      </c>
      <c r="E61" s="88" t="s">
        <v>126</v>
      </c>
      <c r="F61" s="89" t="s">
        <v>66</v>
      </c>
      <c r="G61" s="49"/>
      <c r="H61" s="95" t="s">
        <v>102</v>
      </c>
      <c r="I61" s="83"/>
      <c r="J61" s="83"/>
      <c r="K61" s="83"/>
      <c r="L61" s="83"/>
      <c r="M61" s="83"/>
      <c r="N61" s="83"/>
      <c r="O61" s="83"/>
      <c r="P61" s="154"/>
      <c r="Q61" s="83"/>
      <c r="R61" s="83"/>
      <c r="S61" s="83"/>
      <c r="T61" s="83"/>
      <c r="U61" s="83"/>
      <c r="V61" s="84"/>
      <c r="W61" s="84"/>
      <c r="X61" s="83"/>
      <c r="Y61" s="78"/>
      <c r="Z61" s="85"/>
      <c r="AA61" s="10"/>
    </row>
    <row r="62" spans="1:27" ht="107.25" customHeight="1">
      <c r="A62" s="71" t="s">
        <v>49</v>
      </c>
      <c r="B62" s="222" t="s">
        <v>240</v>
      </c>
      <c r="C62" s="61" t="s">
        <v>241</v>
      </c>
      <c r="D62" s="96" t="s">
        <v>242</v>
      </c>
      <c r="E62" s="74" t="s">
        <v>243</v>
      </c>
      <c r="F62" s="75" t="s">
        <v>244</v>
      </c>
      <c r="G62" s="96" t="s">
        <v>210</v>
      </c>
      <c r="H62" s="97" t="s">
        <v>102</v>
      </c>
      <c r="I62" s="77" t="s">
        <v>57</v>
      </c>
      <c r="J62" s="77"/>
      <c r="K62" s="77"/>
      <c r="L62" s="77"/>
      <c r="M62" s="77"/>
      <c r="N62" s="77"/>
      <c r="O62" s="77" t="s">
        <v>232</v>
      </c>
      <c r="P62" s="157" t="s">
        <v>245</v>
      </c>
      <c r="Q62" s="49"/>
      <c r="R62" s="97" t="s">
        <v>11</v>
      </c>
      <c r="S62" s="49"/>
      <c r="T62" s="73"/>
      <c r="U62" s="73"/>
      <c r="V62" s="49"/>
      <c r="W62" s="78"/>
      <c r="X62" s="49" t="s">
        <v>58</v>
      </c>
      <c r="Y62" s="78"/>
      <c r="Z62" s="79"/>
      <c r="AA62" s="10"/>
    </row>
    <row r="63" spans="1:27" ht="15">
      <c r="A63" s="73" t="s">
        <v>59</v>
      </c>
      <c r="B63" s="223" t="s">
        <v>246</v>
      </c>
      <c r="C63" s="94" t="s">
        <v>247</v>
      </c>
      <c r="D63" s="80"/>
      <c r="E63" s="81"/>
      <c r="F63" s="103" t="s">
        <v>200</v>
      </c>
      <c r="G63" s="49"/>
      <c r="H63" s="49"/>
      <c r="I63" s="83"/>
      <c r="J63" s="83"/>
      <c r="K63" s="83"/>
      <c r="L63" s="83"/>
      <c r="M63" s="83"/>
      <c r="N63" s="83"/>
      <c r="O63" s="83"/>
      <c r="P63" s="154"/>
      <c r="Q63" s="83"/>
      <c r="R63" s="83"/>
      <c r="S63" s="83"/>
      <c r="T63" s="83"/>
      <c r="U63" s="83"/>
      <c r="V63" s="84"/>
      <c r="W63" s="84"/>
      <c r="X63" s="83"/>
      <c r="Y63" s="78"/>
      <c r="Z63" s="85"/>
      <c r="AA63" s="10"/>
    </row>
    <row r="64" spans="1:27" ht="15">
      <c r="A64" s="73" t="s">
        <v>59</v>
      </c>
      <c r="B64" s="223" t="s">
        <v>248</v>
      </c>
      <c r="C64" s="94" t="s">
        <v>249</v>
      </c>
      <c r="D64" s="80"/>
      <c r="E64" s="99"/>
      <c r="F64" s="103" t="s">
        <v>200</v>
      </c>
      <c r="G64" s="49"/>
      <c r="H64" s="49"/>
      <c r="I64" s="83"/>
      <c r="J64" s="83"/>
      <c r="K64" s="83"/>
      <c r="L64" s="83"/>
      <c r="M64" s="83"/>
      <c r="N64" s="83"/>
      <c r="O64" s="83"/>
      <c r="P64" s="155"/>
      <c r="Q64" s="83"/>
      <c r="R64" s="83"/>
      <c r="S64" s="83"/>
      <c r="T64" s="83"/>
      <c r="U64" s="83"/>
      <c r="V64" s="83"/>
      <c r="W64" s="83"/>
      <c r="X64" s="83"/>
      <c r="Y64" s="78"/>
      <c r="Z64" s="85"/>
      <c r="AA64" s="10"/>
    </row>
    <row r="65" spans="1:27" ht="42.75">
      <c r="A65" s="71" t="s">
        <v>44</v>
      </c>
      <c r="B65" s="222" t="s">
        <v>250</v>
      </c>
      <c r="C65" s="61" t="s">
        <v>251</v>
      </c>
      <c r="D65" s="73" t="s">
        <v>252</v>
      </c>
      <c r="E65" s="74" t="s">
        <v>48</v>
      </c>
      <c r="F65" s="75" t="s">
        <v>48</v>
      </c>
      <c r="G65" s="62"/>
      <c r="H65" s="49"/>
      <c r="I65" s="77"/>
      <c r="J65" s="77"/>
      <c r="K65" s="77"/>
      <c r="L65" s="77"/>
      <c r="M65" s="77"/>
      <c r="N65" s="77"/>
      <c r="O65" s="77"/>
      <c r="P65" s="153"/>
      <c r="Q65" s="49"/>
      <c r="R65" s="73"/>
      <c r="S65" s="49"/>
      <c r="T65" s="73"/>
      <c r="U65" s="73"/>
      <c r="V65" s="49"/>
      <c r="W65" s="78"/>
      <c r="X65" s="49"/>
      <c r="Y65" s="78"/>
      <c r="Z65" s="79"/>
      <c r="AA65" s="10"/>
    </row>
    <row r="66" spans="1:27" ht="71.25">
      <c r="A66" s="71" t="s">
        <v>49</v>
      </c>
      <c r="B66" s="222" t="s">
        <v>253</v>
      </c>
      <c r="C66" s="61" t="s">
        <v>254</v>
      </c>
      <c r="D66" s="73" t="s">
        <v>255</v>
      </c>
      <c r="E66" s="74" t="s">
        <v>256</v>
      </c>
      <c r="F66" s="75" t="s">
        <v>66</v>
      </c>
      <c r="G66" s="62"/>
      <c r="H66" s="97" t="s">
        <v>102</v>
      </c>
      <c r="I66" s="77" t="s">
        <v>145</v>
      </c>
      <c r="J66" s="77"/>
      <c r="K66" s="77"/>
      <c r="L66" s="77"/>
      <c r="M66" s="77"/>
      <c r="N66" s="77"/>
      <c r="O66" s="77"/>
      <c r="P66" s="153"/>
      <c r="Q66" s="49" t="s">
        <v>11</v>
      </c>
      <c r="R66" s="73"/>
      <c r="S66" s="49"/>
      <c r="T66" s="73"/>
      <c r="U66" s="73"/>
      <c r="V66" s="49"/>
      <c r="W66" s="78"/>
      <c r="X66" s="49" t="s">
        <v>58</v>
      </c>
      <c r="Y66" s="78"/>
      <c r="Z66" s="79"/>
      <c r="AA66" s="10"/>
    </row>
    <row r="67" spans="1:27" ht="15">
      <c r="A67" s="73" t="s">
        <v>59</v>
      </c>
      <c r="B67" s="223" t="s">
        <v>257</v>
      </c>
      <c r="C67" s="94" t="s">
        <v>258</v>
      </c>
      <c r="D67" s="80"/>
      <c r="E67" s="81"/>
      <c r="F67" s="103" t="s">
        <v>218</v>
      </c>
      <c r="G67" s="49"/>
      <c r="H67" s="49"/>
      <c r="I67" s="83"/>
      <c r="J67" s="83"/>
      <c r="K67" s="83"/>
      <c r="L67" s="83"/>
      <c r="M67" s="83"/>
      <c r="N67" s="83"/>
      <c r="O67" s="83"/>
      <c r="P67" s="154"/>
      <c r="Q67" s="83"/>
      <c r="R67" s="83"/>
      <c r="S67" s="83"/>
      <c r="T67" s="83"/>
      <c r="U67" s="83"/>
      <c r="V67" s="84"/>
      <c r="W67" s="84"/>
      <c r="X67" s="83"/>
      <c r="Y67" s="78"/>
      <c r="Z67" s="85"/>
      <c r="AA67" s="10"/>
    </row>
    <row r="68" spans="1:27" ht="15">
      <c r="A68" s="73" t="s">
        <v>59</v>
      </c>
      <c r="B68" s="223" t="s">
        <v>259</v>
      </c>
      <c r="C68" s="94" t="s">
        <v>260</v>
      </c>
      <c r="D68" s="80"/>
      <c r="E68" s="99"/>
      <c r="F68" s="103" t="s">
        <v>66</v>
      </c>
      <c r="G68" s="49"/>
      <c r="H68" s="49"/>
      <c r="I68" s="83"/>
      <c r="J68" s="83"/>
      <c r="K68" s="83"/>
      <c r="L68" s="83"/>
      <c r="M68" s="83"/>
      <c r="N68" s="83"/>
      <c r="O68" s="83"/>
      <c r="P68" s="155"/>
      <c r="Q68" s="83"/>
      <c r="R68" s="83"/>
      <c r="S68" s="83"/>
      <c r="T68" s="83"/>
      <c r="U68" s="83"/>
      <c r="V68" s="83"/>
      <c r="W68" s="83"/>
      <c r="X68" s="83"/>
      <c r="Y68" s="78"/>
      <c r="Z68" s="85"/>
      <c r="AA68" s="10"/>
    </row>
    <row r="69" spans="1:27" ht="57">
      <c r="A69" s="73" t="s">
        <v>49</v>
      </c>
      <c r="B69" s="223" t="s">
        <v>261</v>
      </c>
      <c r="C69" s="61" t="s">
        <v>262</v>
      </c>
      <c r="D69" s="73" t="s">
        <v>263</v>
      </c>
      <c r="E69" s="74" t="s">
        <v>53</v>
      </c>
      <c r="F69" s="75">
        <v>45657</v>
      </c>
      <c r="G69" s="62" t="s">
        <v>264</v>
      </c>
      <c r="H69" s="49"/>
      <c r="I69" s="77" t="s">
        <v>145</v>
      </c>
      <c r="J69" s="77"/>
      <c r="K69" s="77"/>
      <c r="L69" s="77"/>
      <c r="M69" s="77"/>
      <c r="N69" s="77"/>
      <c r="O69" s="77"/>
      <c r="P69" s="153"/>
      <c r="Q69" s="49" t="s">
        <v>11</v>
      </c>
      <c r="R69" s="73"/>
      <c r="S69" s="49"/>
      <c r="T69" s="73"/>
      <c r="U69" s="73"/>
      <c r="V69" s="49"/>
      <c r="W69" s="78"/>
      <c r="X69" s="49"/>
      <c r="Y69" s="78"/>
      <c r="Z69" s="85"/>
      <c r="AA69" s="10"/>
    </row>
    <row r="70" spans="1:27" ht="15">
      <c r="A70" s="73" t="s">
        <v>59</v>
      </c>
      <c r="B70" s="223" t="s">
        <v>265</v>
      </c>
      <c r="C70" s="61" t="s">
        <v>266</v>
      </c>
      <c r="D70" s="80"/>
      <c r="E70" s="81"/>
      <c r="F70" s="82" t="s">
        <v>121</v>
      </c>
      <c r="G70" s="49"/>
      <c r="H70" s="49"/>
      <c r="I70" s="49"/>
      <c r="J70" s="49"/>
      <c r="K70" s="49"/>
      <c r="L70" s="49"/>
      <c r="M70" s="49"/>
      <c r="N70" s="49"/>
      <c r="O70" s="49"/>
      <c r="P70" s="160"/>
      <c r="Q70" s="49"/>
      <c r="R70" s="49"/>
      <c r="S70" s="49"/>
      <c r="T70" s="49"/>
      <c r="U70" s="80"/>
      <c r="V70" s="49"/>
      <c r="W70" s="49"/>
      <c r="X70" s="49"/>
      <c r="Y70" s="78"/>
      <c r="Z70" s="85"/>
      <c r="AA70" s="10"/>
    </row>
    <row r="71" spans="1:27" ht="15">
      <c r="A71" s="73" t="s">
        <v>59</v>
      </c>
      <c r="B71" s="223" t="s">
        <v>267</v>
      </c>
      <c r="C71" s="61" t="s">
        <v>268</v>
      </c>
      <c r="D71" s="80"/>
      <c r="E71" s="81"/>
      <c r="F71" s="82" t="s">
        <v>66</v>
      </c>
      <c r="G71" s="49"/>
      <c r="H71" s="49"/>
      <c r="I71" s="49"/>
      <c r="J71" s="49"/>
      <c r="K71" s="49"/>
      <c r="L71" s="49"/>
      <c r="M71" s="49"/>
      <c r="N71" s="49"/>
      <c r="O71" s="49"/>
      <c r="P71" s="160"/>
      <c r="Q71" s="49"/>
      <c r="R71" s="49"/>
      <c r="S71" s="49"/>
      <c r="T71" s="49"/>
      <c r="U71" s="80"/>
      <c r="V71" s="49"/>
      <c r="W71" s="49"/>
      <c r="X71" s="49"/>
      <c r="Y71" s="78"/>
      <c r="Z71" s="85"/>
      <c r="AA71" s="10"/>
    </row>
    <row r="72" spans="1:79" ht="65.1" customHeight="1">
      <c r="A72" s="108" t="s">
        <v>44</v>
      </c>
      <c r="B72" s="225">
        <v>2.3</v>
      </c>
      <c r="C72" s="109" t="s">
        <v>269</v>
      </c>
      <c r="D72" s="110" t="s">
        <v>270</v>
      </c>
      <c r="E72" s="111" t="s">
        <v>126</v>
      </c>
      <c r="F72" s="112" t="s">
        <v>126</v>
      </c>
      <c r="G72" s="110" t="s">
        <v>126</v>
      </c>
      <c r="H72" s="113" t="s">
        <v>126</v>
      </c>
      <c r="I72" s="113" t="s">
        <v>126</v>
      </c>
      <c r="J72" s="113" t="s">
        <v>126</v>
      </c>
      <c r="K72" s="113" t="s">
        <v>126</v>
      </c>
      <c r="L72" s="113" t="s">
        <v>126</v>
      </c>
      <c r="M72" s="113" t="s">
        <v>126</v>
      </c>
      <c r="N72" s="113" t="s">
        <v>126</v>
      </c>
      <c r="O72" s="113" t="s">
        <v>126</v>
      </c>
      <c r="P72" s="161" t="s">
        <v>126</v>
      </c>
      <c r="Q72" s="113" t="s">
        <v>126</v>
      </c>
      <c r="R72" s="110" t="s">
        <v>126</v>
      </c>
      <c r="S72" s="113" t="s">
        <v>126</v>
      </c>
      <c r="T72" s="110" t="s">
        <v>126</v>
      </c>
      <c r="U72" s="110" t="s">
        <v>126</v>
      </c>
      <c r="V72" s="113" t="s">
        <v>126</v>
      </c>
      <c r="W72" s="111" t="s">
        <v>126</v>
      </c>
      <c r="X72" s="113" t="s">
        <v>126</v>
      </c>
      <c r="Y72" s="111" t="s">
        <v>126</v>
      </c>
      <c r="Z72" s="93" t="s">
        <v>126</v>
      </c>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row>
    <row r="73" spans="1:79" ht="65.1" customHeight="1">
      <c r="A73" s="71" t="s">
        <v>49</v>
      </c>
      <c r="B73" s="226" t="s">
        <v>271</v>
      </c>
      <c r="C73" s="114" t="s">
        <v>272</v>
      </c>
      <c r="D73" s="96" t="s">
        <v>273</v>
      </c>
      <c r="E73" s="115">
        <v>45017</v>
      </c>
      <c r="F73" s="115" t="s">
        <v>274</v>
      </c>
      <c r="G73" s="96" t="s">
        <v>126</v>
      </c>
      <c r="H73" s="97" t="s">
        <v>116</v>
      </c>
      <c r="I73" s="97" t="s">
        <v>57</v>
      </c>
      <c r="J73" s="97" t="s">
        <v>11</v>
      </c>
      <c r="K73" s="97" t="s">
        <v>126</v>
      </c>
      <c r="L73" s="97" t="s">
        <v>126</v>
      </c>
      <c r="M73" s="97" t="s">
        <v>126</v>
      </c>
      <c r="N73" s="97" t="s">
        <v>126</v>
      </c>
      <c r="O73" s="97" t="s">
        <v>232</v>
      </c>
      <c r="P73" s="157" t="s">
        <v>275</v>
      </c>
      <c r="Q73" s="97" t="s">
        <v>126</v>
      </c>
      <c r="R73" s="97" t="s">
        <v>11</v>
      </c>
      <c r="S73" s="97" t="s">
        <v>126</v>
      </c>
      <c r="T73" s="96" t="s">
        <v>126</v>
      </c>
      <c r="U73" s="96" t="s">
        <v>126</v>
      </c>
      <c r="V73" s="97" t="s">
        <v>126</v>
      </c>
      <c r="W73" s="98" t="s">
        <v>276</v>
      </c>
      <c r="X73" s="97" t="s">
        <v>126</v>
      </c>
      <c r="Y73" s="98" t="s">
        <v>126</v>
      </c>
      <c r="Z73" s="93" t="s">
        <v>126</v>
      </c>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row>
    <row r="74" spans="1:79" ht="25.5" customHeight="1">
      <c r="A74" s="90" t="s">
        <v>59</v>
      </c>
      <c r="B74" s="224" t="s">
        <v>277</v>
      </c>
      <c r="C74" s="116" t="s">
        <v>278</v>
      </c>
      <c r="D74" s="88" t="s">
        <v>126</v>
      </c>
      <c r="E74" s="88" t="s">
        <v>126</v>
      </c>
      <c r="F74" s="117" t="s">
        <v>279</v>
      </c>
      <c r="G74" s="95" t="s">
        <v>126</v>
      </c>
      <c r="H74" s="95" t="s">
        <v>126</v>
      </c>
      <c r="I74" s="91" t="s">
        <v>126</v>
      </c>
      <c r="J74" s="91" t="s">
        <v>126</v>
      </c>
      <c r="K74" s="91" t="s">
        <v>126</v>
      </c>
      <c r="L74" s="91" t="s">
        <v>126</v>
      </c>
      <c r="M74" s="91" t="s">
        <v>126</v>
      </c>
      <c r="N74" s="91" t="s">
        <v>126</v>
      </c>
      <c r="O74" s="91" t="s">
        <v>126</v>
      </c>
      <c r="P74" s="159" t="s">
        <v>126</v>
      </c>
      <c r="Q74" s="91" t="s">
        <v>126</v>
      </c>
      <c r="R74" s="91" t="s">
        <v>126</v>
      </c>
      <c r="S74" s="91" t="s">
        <v>126</v>
      </c>
      <c r="T74" s="91" t="s">
        <v>126</v>
      </c>
      <c r="U74" s="91" t="s">
        <v>126</v>
      </c>
      <c r="V74" s="100" t="s">
        <v>126</v>
      </c>
      <c r="W74" s="100" t="s">
        <v>126</v>
      </c>
      <c r="X74" s="91" t="s">
        <v>126</v>
      </c>
      <c r="Y74" s="92" t="s">
        <v>126</v>
      </c>
      <c r="Z74" s="101" t="s">
        <v>126</v>
      </c>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row>
    <row r="75" spans="1:79" ht="15">
      <c r="A75" s="90" t="s">
        <v>59</v>
      </c>
      <c r="B75" s="224" t="s">
        <v>280</v>
      </c>
      <c r="C75" s="94" t="s">
        <v>281</v>
      </c>
      <c r="D75" s="88" t="s">
        <v>126</v>
      </c>
      <c r="E75" s="88" t="s">
        <v>126</v>
      </c>
      <c r="F75" s="103" t="s">
        <v>282</v>
      </c>
      <c r="G75" s="95" t="s">
        <v>126</v>
      </c>
      <c r="H75" s="95" t="s">
        <v>126</v>
      </c>
      <c r="I75" s="91" t="s">
        <v>126</v>
      </c>
      <c r="J75" s="91" t="s">
        <v>126</v>
      </c>
      <c r="K75" s="91" t="s">
        <v>126</v>
      </c>
      <c r="L75" s="91" t="s">
        <v>126</v>
      </c>
      <c r="M75" s="91" t="s">
        <v>126</v>
      </c>
      <c r="N75" s="91" t="s">
        <v>126</v>
      </c>
      <c r="O75" s="91" t="s">
        <v>126</v>
      </c>
      <c r="P75" s="159" t="s">
        <v>126</v>
      </c>
      <c r="Q75" s="91" t="s">
        <v>126</v>
      </c>
      <c r="R75" s="91" t="s">
        <v>126</v>
      </c>
      <c r="S75" s="91" t="s">
        <v>126</v>
      </c>
      <c r="T75" s="91" t="s">
        <v>126</v>
      </c>
      <c r="U75" s="91" t="s">
        <v>126</v>
      </c>
      <c r="V75" s="100" t="s">
        <v>126</v>
      </c>
      <c r="W75" s="100" t="s">
        <v>126</v>
      </c>
      <c r="X75" s="91" t="s">
        <v>126</v>
      </c>
      <c r="Y75" s="92" t="s">
        <v>126</v>
      </c>
      <c r="Z75" s="101" t="s">
        <v>126</v>
      </c>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row>
    <row r="76" spans="1:79" ht="15">
      <c r="A76" s="90" t="s">
        <v>59</v>
      </c>
      <c r="B76" s="224" t="s">
        <v>283</v>
      </c>
      <c r="C76" s="94" t="s">
        <v>284</v>
      </c>
      <c r="D76" s="88" t="s">
        <v>126</v>
      </c>
      <c r="E76" s="88" t="s">
        <v>126</v>
      </c>
      <c r="F76" s="103" t="s">
        <v>285</v>
      </c>
      <c r="G76" s="95" t="s">
        <v>126</v>
      </c>
      <c r="H76" s="95" t="s">
        <v>126</v>
      </c>
      <c r="I76" s="91" t="s">
        <v>126</v>
      </c>
      <c r="J76" s="91" t="s">
        <v>126</v>
      </c>
      <c r="K76" s="91" t="s">
        <v>126</v>
      </c>
      <c r="L76" s="91" t="s">
        <v>126</v>
      </c>
      <c r="M76" s="91" t="s">
        <v>126</v>
      </c>
      <c r="N76" s="91" t="s">
        <v>126</v>
      </c>
      <c r="O76" s="91" t="s">
        <v>126</v>
      </c>
      <c r="P76" s="159" t="s">
        <v>126</v>
      </c>
      <c r="Q76" s="91" t="s">
        <v>126</v>
      </c>
      <c r="R76" s="91" t="s">
        <v>126</v>
      </c>
      <c r="S76" s="91" t="s">
        <v>126</v>
      </c>
      <c r="T76" s="91" t="s">
        <v>126</v>
      </c>
      <c r="U76" s="91" t="s">
        <v>126</v>
      </c>
      <c r="V76" s="100" t="s">
        <v>126</v>
      </c>
      <c r="W76" s="100" t="s">
        <v>126</v>
      </c>
      <c r="X76" s="91" t="s">
        <v>126</v>
      </c>
      <c r="Y76" s="92" t="s">
        <v>126</v>
      </c>
      <c r="Z76" s="101" t="s">
        <v>126</v>
      </c>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row>
    <row r="77" spans="1:79" ht="57">
      <c r="A77" s="90" t="s">
        <v>59</v>
      </c>
      <c r="B77" s="224" t="s">
        <v>286</v>
      </c>
      <c r="C77" s="94" t="s">
        <v>287</v>
      </c>
      <c r="D77" s="88" t="s">
        <v>288</v>
      </c>
      <c r="E77" s="88" t="s">
        <v>126</v>
      </c>
      <c r="F77" s="103" t="s">
        <v>66</v>
      </c>
      <c r="G77" s="95" t="s">
        <v>126</v>
      </c>
      <c r="H77" s="95" t="s">
        <v>126</v>
      </c>
      <c r="I77" s="91" t="s">
        <v>126</v>
      </c>
      <c r="J77" s="91" t="s">
        <v>126</v>
      </c>
      <c r="K77" s="91" t="s">
        <v>126</v>
      </c>
      <c r="L77" s="91" t="s">
        <v>126</v>
      </c>
      <c r="M77" s="91" t="s">
        <v>126</v>
      </c>
      <c r="N77" s="91" t="s">
        <v>126</v>
      </c>
      <c r="O77" s="91" t="s">
        <v>126</v>
      </c>
      <c r="P77" s="159" t="s">
        <v>126</v>
      </c>
      <c r="Q77" s="91" t="s">
        <v>126</v>
      </c>
      <c r="R77" s="91" t="s">
        <v>126</v>
      </c>
      <c r="S77" s="91" t="s">
        <v>126</v>
      </c>
      <c r="T77" s="91" t="s">
        <v>126</v>
      </c>
      <c r="U77" s="91" t="s">
        <v>126</v>
      </c>
      <c r="V77" s="100" t="s">
        <v>126</v>
      </c>
      <c r="W77" s="100" t="s">
        <v>126</v>
      </c>
      <c r="X77" s="91" t="s">
        <v>126</v>
      </c>
      <c r="Y77" s="92" t="s">
        <v>126</v>
      </c>
      <c r="Z77" s="102"/>
      <c r="AA77" s="210"/>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row>
    <row r="78" spans="1:79" ht="49.5" customHeight="1">
      <c r="A78" s="71" t="s">
        <v>49</v>
      </c>
      <c r="B78" s="226" t="s">
        <v>289</v>
      </c>
      <c r="C78" s="114" t="s">
        <v>290</v>
      </c>
      <c r="D78" s="96" t="s">
        <v>291</v>
      </c>
      <c r="E78" s="115">
        <v>44805</v>
      </c>
      <c r="F78" s="118" t="s">
        <v>292</v>
      </c>
      <c r="G78" s="96" t="s">
        <v>293</v>
      </c>
      <c r="H78" s="97" t="s">
        <v>116</v>
      </c>
      <c r="I78" s="97" t="s">
        <v>57</v>
      </c>
      <c r="J78" s="97" t="s">
        <v>126</v>
      </c>
      <c r="K78" s="97" t="s">
        <v>11</v>
      </c>
      <c r="L78" s="97" t="s">
        <v>126</v>
      </c>
      <c r="M78" s="97" t="s">
        <v>126</v>
      </c>
      <c r="N78" s="97" t="s">
        <v>126</v>
      </c>
      <c r="O78" s="97" t="s">
        <v>126</v>
      </c>
      <c r="P78" s="157" t="s">
        <v>294</v>
      </c>
      <c r="Q78" s="119" t="s">
        <v>126</v>
      </c>
      <c r="R78" s="97" t="s">
        <v>11</v>
      </c>
      <c r="S78" s="97" t="s">
        <v>126</v>
      </c>
      <c r="T78" s="96" t="s">
        <v>126</v>
      </c>
      <c r="U78" s="96" t="s">
        <v>126</v>
      </c>
      <c r="V78" s="97" t="s">
        <v>126</v>
      </c>
      <c r="W78" s="98" t="s">
        <v>126</v>
      </c>
      <c r="X78" s="97" t="s">
        <v>126</v>
      </c>
      <c r="Y78" s="98" t="s">
        <v>126</v>
      </c>
      <c r="Z78" s="93" t="s">
        <v>126</v>
      </c>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row>
    <row r="79" spans="1:79" ht="49.5" customHeight="1">
      <c r="A79" s="90" t="s">
        <v>59</v>
      </c>
      <c r="B79" s="224" t="s">
        <v>295</v>
      </c>
      <c r="C79" s="116" t="s">
        <v>296</v>
      </c>
      <c r="D79" s="88"/>
      <c r="E79" s="88" t="s">
        <v>126</v>
      </c>
      <c r="F79" s="103" t="s">
        <v>200</v>
      </c>
      <c r="G79" s="95" t="s">
        <v>126</v>
      </c>
      <c r="H79" s="95" t="s">
        <v>126</v>
      </c>
      <c r="I79" s="91" t="s">
        <v>126</v>
      </c>
      <c r="J79" s="91" t="s">
        <v>126</v>
      </c>
      <c r="K79" s="91" t="s">
        <v>126</v>
      </c>
      <c r="L79" s="91" t="s">
        <v>126</v>
      </c>
      <c r="M79" s="91" t="s">
        <v>126</v>
      </c>
      <c r="N79" s="91" t="s">
        <v>126</v>
      </c>
      <c r="O79" s="91" t="s">
        <v>126</v>
      </c>
      <c r="P79" s="159" t="s">
        <v>126</v>
      </c>
      <c r="Q79" s="91" t="s">
        <v>126</v>
      </c>
      <c r="R79" s="91" t="s">
        <v>126</v>
      </c>
      <c r="S79" s="91" t="s">
        <v>126</v>
      </c>
      <c r="T79" s="91" t="s">
        <v>126</v>
      </c>
      <c r="U79" s="91" t="s">
        <v>126</v>
      </c>
      <c r="V79" s="100" t="s">
        <v>126</v>
      </c>
      <c r="W79" s="100" t="s">
        <v>126</v>
      </c>
      <c r="X79" s="91" t="s">
        <v>126</v>
      </c>
      <c r="Y79" s="92" t="s">
        <v>126</v>
      </c>
      <c r="Z79" s="101" t="s">
        <v>126</v>
      </c>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row>
    <row r="80" spans="1:79" ht="27.75" customHeight="1">
      <c r="A80" s="90" t="s">
        <v>59</v>
      </c>
      <c r="B80" s="224" t="s">
        <v>297</v>
      </c>
      <c r="C80" s="94" t="s">
        <v>298</v>
      </c>
      <c r="D80" s="88" t="s">
        <v>126</v>
      </c>
      <c r="E80" s="88" t="s">
        <v>126</v>
      </c>
      <c r="F80" s="103" t="s">
        <v>218</v>
      </c>
      <c r="G80" s="95" t="s">
        <v>126</v>
      </c>
      <c r="H80" s="95" t="s">
        <v>126</v>
      </c>
      <c r="I80" s="91" t="s">
        <v>126</v>
      </c>
      <c r="J80" s="91" t="s">
        <v>126</v>
      </c>
      <c r="K80" s="91" t="s">
        <v>126</v>
      </c>
      <c r="L80" s="91" t="s">
        <v>126</v>
      </c>
      <c r="M80" s="91" t="s">
        <v>126</v>
      </c>
      <c r="N80" s="91" t="s">
        <v>126</v>
      </c>
      <c r="O80" s="91" t="s">
        <v>126</v>
      </c>
      <c r="P80" s="159" t="s">
        <v>126</v>
      </c>
      <c r="Q80" s="91" t="s">
        <v>126</v>
      </c>
      <c r="R80" s="91" t="s">
        <v>126</v>
      </c>
      <c r="S80" s="91" t="s">
        <v>126</v>
      </c>
      <c r="T80" s="91" t="s">
        <v>126</v>
      </c>
      <c r="U80" s="91" t="s">
        <v>126</v>
      </c>
      <c r="V80" s="100" t="s">
        <v>126</v>
      </c>
      <c r="W80" s="100" t="s">
        <v>126</v>
      </c>
      <c r="X80" s="91" t="s">
        <v>126</v>
      </c>
      <c r="Y80" s="92" t="s">
        <v>126</v>
      </c>
      <c r="Z80" s="101" t="s">
        <v>126</v>
      </c>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row>
    <row r="81" spans="1:79" ht="42.75">
      <c r="A81" s="90" t="s">
        <v>59</v>
      </c>
      <c r="B81" s="224" t="s">
        <v>299</v>
      </c>
      <c r="C81" s="94" t="s">
        <v>300</v>
      </c>
      <c r="D81" s="88" t="s">
        <v>126</v>
      </c>
      <c r="E81" s="88" t="s">
        <v>126</v>
      </c>
      <c r="F81" s="103" t="s">
        <v>218</v>
      </c>
      <c r="G81" s="95" t="s">
        <v>126</v>
      </c>
      <c r="H81" s="95" t="s">
        <v>126</v>
      </c>
      <c r="I81" s="91" t="s">
        <v>126</v>
      </c>
      <c r="J81" s="91" t="s">
        <v>126</v>
      </c>
      <c r="K81" s="91" t="s">
        <v>126</v>
      </c>
      <c r="L81" s="91" t="s">
        <v>126</v>
      </c>
      <c r="M81" s="91" t="s">
        <v>126</v>
      </c>
      <c r="N81" s="91" t="s">
        <v>126</v>
      </c>
      <c r="O81" s="91" t="s">
        <v>126</v>
      </c>
      <c r="P81" s="159" t="s">
        <v>126</v>
      </c>
      <c r="Q81" s="91" t="s">
        <v>126</v>
      </c>
      <c r="R81" s="91" t="s">
        <v>126</v>
      </c>
      <c r="S81" s="91" t="s">
        <v>126</v>
      </c>
      <c r="T81" s="91" t="s">
        <v>126</v>
      </c>
      <c r="U81" s="91" t="s">
        <v>126</v>
      </c>
      <c r="V81" s="100" t="s">
        <v>126</v>
      </c>
      <c r="W81" s="100" t="s">
        <v>126</v>
      </c>
      <c r="X81" s="91" t="s">
        <v>126</v>
      </c>
      <c r="Y81" s="92" t="s">
        <v>126</v>
      </c>
      <c r="Z81" s="101" t="s">
        <v>126</v>
      </c>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row>
    <row r="82" spans="1:79" ht="27.75" customHeight="1">
      <c r="A82" s="90" t="s">
        <v>59</v>
      </c>
      <c r="B82" s="224" t="s">
        <v>301</v>
      </c>
      <c r="C82" s="94" t="s">
        <v>302</v>
      </c>
      <c r="D82" s="88" t="s">
        <v>126</v>
      </c>
      <c r="E82" s="88" t="s">
        <v>126</v>
      </c>
      <c r="F82" s="103" t="s">
        <v>66</v>
      </c>
      <c r="G82" s="95" t="s">
        <v>126</v>
      </c>
      <c r="H82" s="95" t="s">
        <v>126</v>
      </c>
      <c r="I82" s="91" t="s">
        <v>126</v>
      </c>
      <c r="J82" s="91" t="s">
        <v>126</v>
      </c>
      <c r="K82" s="91" t="s">
        <v>126</v>
      </c>
      <c r="L82" s="91" t="s">
        <v>126</v>
      </c>
      <c r="M82" s="91" t="s">
        <v>126</v>
      </c>
      <c r="N82" s="91" t="s">
        <v>126</v>
      </c>
      <c r="O82" s="91" t="s">
        <v>126</v>
      </c>
      <c r="P82" s="159" t="s">
        <v>126</v>
      </c>
      <c r="Q82" s="91" t="s">
        <v>126</v>
      </c>
      <c r="R82" s="91" t="s">
        <v>126</v>
      </c>
      <c r="S82" s="91" t="s">
        <v>126</v>
      </c>
      <c r="T82" s="91" t="s">
        <v>126</v>
      </c>
      <c r="U82" s="91" t="s">
        <v>126</v>
      </c>
      <c r="V82" s="100" t="s">
        <v>126</v>
      </c>
      <c r="W82" s="100" t="s">
        <v>126</v>
      </c>
      <c r="X82" s="91" t="s">
        <v>126</v>
      </c>
      <c r="Y82" s="92" t="s">
        <v>126</v>
      </c>
      <c r="Z82" s="101" t="s">
        <v>126</v>
      </c>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row>
    <row r="83" spans="1:27" ht="38.25">
      <c r="A83" s="71" t="s">
        <v>49</v>
      </c>
      <c r="B83" s="226" t="s">
        <v>303</v>
      </c>
      <c r="C83" s="114" t="s">
        <v>304</v>
      </c>
      <c r="D83" s="96" t="s">
        <v>305</v>
      </c>
      <c r="E83" s="115">
        <v>45017</v>
      </c>
      <c r="F83" s="118">
        <v>45657</v>
      </c>
      <c r="G83" s="96" t="s">
        <v>126</v>
      </c>
      <c r="H83" s="97" t="s">
        <v>116</v>
      </c>
      <c r="I83" s="97" t="s">
        <v>145</v>
      </c>
      <c r="J83" s="97" t="s">
        <v>126</v>
      </c>
      <c r="K83" s="97" t="s">
        <v>126</v>
      </c>
      <c r="L83" s="97" t="s">
        <v>126</v>
      </c>
      <c r="M83" s="97" t="s">
        <v>126</v>
      </c>
      <c r="N83" s="97" t="s">
        <v>126</v>
      </c>
      <c r="O83" s="97" t="s">
        <v>11</v>
      </c>
      <c r="P83" s="157" t="s">
        <v>126</v>
      </c>
      <c r="Q83" s="97" t="s">
        <v>126</v>
      </c>
      <c r="R83" s="96" t="s">
        <v>126</v>
      </c>
      <c r="S83" s="97" t="s">
        <v>126</v>
      </c>
      <c r="T83" s="96" t="s">
        <v>126</v>
      </c>
      <c r="U83" s="96" t="s">
        <v>126</v>
      </c>
      <c r="V83" s="97" t="s">
        <v>126</v>
      </c>
      <c r="W83" s="98" t="s">
        <v>126</v>
      </c>
      <c r="X83" s="97" t="s">
        <v>126</v>
      </c>
      <c r="Y83" s="98" t="s">
        <v>126</v>
      </c>
      <c r="Z83" s="93" t="s">
        <v>126</v>
      </c>
      <c r="AA83" s="10"/>
    </row>
    <row r="84" spans="1:27" ht="36" customHeight="1">
      <c r="A84" s="90" t="s">
        <v>59</v>
      </c>
      <c r="B84" s="224" t="s">
        <v>306</v>
      </c>
      <c r="C84" s="94" t="s">
        <v>307</v>
      </c>
      <c r="D84" s="88" t="s">
        <v>308</v>
      </c>
      <c r="E84" s="88" t="s">
        <v>126</v>
      </c>
      <c r="F84" s="103">
        <v>45473</v>
      </c>
      <c r="G84" s="95" t="s">
        <v>126</v>
      </c>
      <c r="H84" s="95" t="s">
        <v>126</v>
      </c>
      <c r="I84" s="91" t="s">
        <v>126</v>
      </c>
      <c r="J84" s="91" t="s">
        <v>126</v>
      </c>
      <c r="K84" s="91" t="s">
        <v>126</v>
      </c>
      <c r="L84" s="91" t="s">
        <v>126</v>
      </c>
      <c r="M84" s="91" t="s">
        <v>126</v>
      </c>
      <c r="N84" s="91" t="s">
        <v>126</v>
      </c>
      <c r="O84" s="91" t="s">
        <v>126</v>
      </c>
      <c r="P84" s="159" t="s">
        <v>126</v>
      </c>
      <c r="Q84" s="91" t="s">
        <v>126</v>
      </c>
      <c r="R84" s="91" t="s">
        <v>126</v>
      </c>
      <c r="S84" s="91" t="s">
        <v>126</v>
      </c>
      <c r="T84" s="91" t="s">
        <v>126</v>
      </c>
      <c r="U84" s="91" t="s">
        <v>126</v>
      </c>
      <c r="V84" s="100" t="s">
        <v>126</v>
      </c>
      <c r="W84" s="100" t="s">
        <v>126</v>
      </c>
      <c r="X84" s="91" t="s">
        <v>126</v>
      </c>
      <c r="Y84" s="92" t="s">
        <v>126</v>
      </c>
      <c r="Z84" s="101" t="s">
        <v>126</v>
      </c>
      <c r="AA84" s="10"/>
    </row>
    <row r="85" spans="1:27" ht="27.75" customHeight="1">
      <c r="A85" s="90" t="s">
        <v>59</v>
      </c>
      <c r="B85" s="224" t="s">
        <v>309</v>
      </c>
      <c r="C85" s="94" t="s">
        <v>310</v>
      </c>
      <c r="D85" s="88" t="s">
        <v>126</v>
      </c>
      <c r="E85" s="88" t="s">
        <v>126</v>
      </c>
      <c r="F85" s="103">
        <v>45657</v>
      </c>
      <c r="G85" s="95" t="s">
        <v>126</v>
      </c>
      <c r="H85" s="95" t="s">
        <v>126</v>
      </c>
      <c r="I85" s="91" t="s">
        <v>126</v>
      </c>
      <c r="J85" s="91" t="s">
        <v>126</v>
      </c>
      <c r="K85" s="91" t="s">
        <v>126</v>
      </c>
      <c r="L85" s="91" t="s">
        <v>126</v>
      </c>
      <c r="M85" s="91" t="s">
        <v>126</v>
      </c>
      <c r="N85" s="91" t="s">
        <v>126</v>
      </c>
      <c r="O85" s="91" t="s">
        <v>126</v>
      </c>
      <c r="P85" s="159" t="s">
        <v>126</v>
      </c>
      <c r="Q85" s="91" t="s">
        <v>126</v>
      </c>
      <c r="R85" s="91" t="s">
        <v>126</v>
      </c>
      <c r="S85" s="91" t="s">
        <v>126</v>
      </c>
      <c r="T85" s="91" t="s">
        <v>126</v>
      </c>
      <c r="U85" s="91" t="s">
        <v>126</v>
      </c>
      <c r="V85" s="100" t="s">
        <v>126</v>
      </c>
      <c r="W85" s="100" t="s">
        <v>126</v>
      </c>
      <c r="X85" s="91" t="s">
        <v>126</v>
      </c>
      <c r="Y85" s="92" t="s">
        <v>126</v>
      </c>
      <c r="Z85" s="101" t="s">
        <v>126</v>
      </c>
      <c r="AA85" s="10"/>
    </row>
    <row r="86" spans="1:27" ht="28.5">
      <c r="A86" s="71" t="s">
        <v>41</v>
      </c>
      <c r="B86" s="222">
        <v>3</v>
      </c>
      <c r="C86" s="61" t="s">
        <v>311</v>
      </c>
      <c r="D86" s="73"/>
      <c r="E86" s="74"/>
      <c r="F86" s="75"/>
      <c r="G86" s="62"/>
      <c r="H86" s="49"/>
      <c r="I86" s="77"/>
      <c r="J86" s="77"/>
      <c r="K86" s="49"/>
      <c r="L86" s="49"/>
      <c r="M86" s="49"/>
      <c r="N86" s="49"/>
      <c r="O86" s="49"/>
      <c r="P86" s="153"/>
      <c r="Q86" s="49"/>
      <c r="R86" s="73"/>
      <c r="S86" s="49"/>
      <c r="T86" s="73"/>
      <c r="U86" s="73"/>
      <c r="V86" s="49"/>
      <c r="W86" s="78"/>
      <c r="X86" s="49"/>
      <c r="Y86" s="78"/>
      <c r="Z86" s="79"/>
      <c r="AA86" s="10"/>
    </row>
    <row r="87" spans="1:27" ht="65.1" customHeight="1">
      <c r="A87" s="71" t="s">
        <v>44</v>
      </c>
      <c r="B87" s="222" t="s">
        <v>312</v>
      </c>
      <c r="C87" s="61" t="s">
        <v>313</v>
      </c>
      <c r="D87" s="73" t="s">
        <v>314</v>
      </c>
      <c r="E87" s="74" t="s">
        <v>48</v>
      </c>
      <c r="F87" s="75" t="s">
        <v>48</v>
      </c>
      <c r="G87" s="62"/>
      <c r="H87" s="49"/>
      <c r="I87" s="77"/>
      <c r="J87" s="77"/>
      <c r="K87" s="77"/>
      <c r="L87" s="77"/>
      <c r="M87" s="77"/>
      <c r="N87" s="77"/>
      <c r="O87" s="77"/>
      <c r="P87" s="153"/>
      <c r="Q87" s="49"/>
      <c r="R87" s="73"/>
      <c r="S87" s="49"/>
      <c r="T87" s="73"/>
      <c r="U87" s="73"/>
      <c r="V87" s="49"/>
      <c r="W87" s="78"/>
      <c r="X87" s="49"/>
      <c r="Y87" s="78"/>
      <c r="Z87" s="79"/>
      <c r="AA87" s="10"/>
    </row>
    <row r="88" spans="1:27" ht="89.25" customHeight="1">
      <c r="A88" s="71" t="s">
        <v>49</v>
      </c>
      <c r="B88" s="222" t="s">
        <v>315</v>
      </c>
      <c r="C88" s="61" t="s">
        <v>316</v>
      </c>
      <c r="D88" s="73" t="s">
        <v>317</v>
      </c>
      <c r="E88" s="74">
        <v>45292</v>
      </c>
      <c r="F88" s="75">
        <v>45657</v>
      </c>
      <c r="G88" s="62"/>
      <c r="H88" s="97" t="s">
        <v>102</v>
      </c>
      <c r="I88" s="77" t="s">
        <v>145</v>
      </c>
      <c r="J88" s="77"/>
      <c r="K88" s="77"/>
      <c r="L88" s="77"/>
      <c r="M88" s="77"/>
      <c r="N88" s="77"/>
      <c r="O88" s="77"/>
      <c r="P88" s="153"/>
      <c r="Q88" s="49"/>
      <c r="R88" s="73"/>
      <c r="S88" s="49"/>
      <c r="T88" s="49" t="s">
        <v>11</v>
      </c>
      <c r="U88" s="73"/>
      <c r="V88" s="49"/>
      <c r="W88" s="78"/>
      <c r="X88" s="49"/>
      <c r="Y88" s="78"/>
      <c r="Z88" s="79"/>
      <c r="AA88" s="10"/>
    </row>
    <row r="89" spans="1:27" ht="15">
      <c r="A89" s="73" t="s">
        <v>59</v>
      </c>
      <c r="B89" s="223" t="s">
        <v>318</v>
      </c>
      <c r="C89" s="61" t="s">
        <v>319</v>
      </c>
      <c r="D89" s="80"/>
      <c r="E89" s="81"/>
      <c r="F89" s="103">
        <v>45382</v>
      </c>
      <c r="G89" s="49"/>
      <c r="H89" s="95"/>
      <c r="I89" s="83"/>
      <c r="J89" s="83"/>
      <c r="K89" s="83"/>
      <c r="L89" s="83"/>
      <c r="M89" s="83"/>
      <c r="N89" s="83"/>
      <c r="O89" s="83"/>
      <c r="P89" s="154"/>
      <c r="Q89" s="83"/>
      <c r="R89" s="83"/>
      <c r="S89" s="83"/>
      <c r="T89" s="83"/>
      <c r="U89" s="83"/>
      <c r="V89" s="84"/>
      <c r="W89" s="84"/>
      <c r="X89" s="83"/>
      <c r="Y89" s="78"/>
      <c r="Z89" s="85"/>
      <c r="AA89" s="10"/>
    </row>
    <row r="90" spans="1:27" ht="15">
      <c r="A90" s="73" t="s">
        <v>59</v>
      </c>
      <c r="B90" s="223" t="s">
        <v>320</v>
      </c>
      <c r="C90" s="61" t="s">
        <v>321</v>
      </c>
      <c r="D90" s="80"/>
      <c r="E90" s="81"/>
      <c r="F90" s="103">
        <v>45382</v>
      </c>
      <c r="G90" s="49"/>
      <c r="H90" s="95"/>
      <c r="I90" s="83"/>
      <c r="J90" s="83"/>
      <c r="K90" s="83"/>
      <c r="L90" s="83"/>
      <c r="M90" s="83"/>
      <c r="N90" s="83"/>
      <c r="O90" s="83"/>
      <c r="P90" s="154"/>
      <c r="Q90" s="83"/>
      <c r="R90" s="83"/>
      <c r="S90" s="83"/>
      <c r="T90" s="83"/>
      <c r="U90" s="83"/>
      <c r="V90" s="84"/>
      <c r="W90" s="84"/>
      <c r="X90" s="83"/>
      <c r="Y90" s="78"/>
      <c r="Z90" s="85"/>
      <c r="AA90" s="10"/>
    </row>
    <row r="91" spans="1:27" ht="15">
      <c r="A91" s="73" t="s">
        <v>59</v>
      </c>
      <c r="B91" s="223" t="s">
        <v>322</v>
      </c>
      <c r="C91" s="61" t="s">
        <v>323</v>
      </c>
      <c r="D91" s="88" t="s">
        <v>126</v>
      </c>
      <c r="E91" s="99"/>
      <c r="F91" s="103">
        <v>45473</v>
      </c>
      <c r="G91" s="49"/>
      <c r="H91" s="95"/>
      <c r="I91" s="83"/>
      <c r="J91" s="83"/>
      <c r="K91" s="83"/>
      <c r="L91" s="83"/>
      <c r="M91" s="83"/>
      <c r="N91" s="83"/>
      <c r="O91" s="83"/>
      <c r="P91" s="155"/>
      <c r="Q91" s="83"/>
      <c r="R91" s="83"/>
      <c r="S91" s="83"/>
      <c r="T91" s="83"/>
      <c r="U91" s="83"/>
      <c r="V91" s="83"/>
      <c r="W91" s="83"/>
      <c r="X91" s="83"/>
      <c r="Y91" s="78"/>
      <c r="Z91" s="85"/>
      <c r="AA91" s="10"/>
    </row>
    <row r="92" spans="1:27" ht="49.5" customHeight="1">
      <c r="A92" s="71" t="s">
        <v>49</v>
      </c>
      <c r="B92" s="222" t="s">
        <v>324</v>
      </c>
      <c r="C92" s="61" t="s">
        <v>325</v>
      </c>
      <c r="D92" s="96" t="s">
        <v>326</v>
      </c>
      <c r="E92" s="74">
        <v>45093</v>
      </c>
      <c r="F92" s="75">
        <v>46752</v>
      </c>
      <c r="G92" s="62"/>
      <c r="H92" s="97" t="s">
        <v>102</v>
      </c>
      <c r="I92" s="77" t="s">
        <v>57</v>
      </c>
      <c r="J92" s="77"/>
      <c r="K92" s="77"/>
      <c r="L92" s="77"/>
      <c r="M92" s="77"/>
      <c r="N92" s="77"/>
      <c r="O92" s="73" t="s">
        <v>327</v>
      </c>
      <c r="P92" s="157" t="s">
        <v>328</v>
      </c>
      <c r="Q92" s="49"/>
      <c r="R92" s="49" t="s">
        <v>11</v>
      </c>
      <c r="S92" s="49"/>
      <c r="T92" s="73"/>
      <c r="U92" s="49"/>
      <c r="V92" s="49"/>
      <c r="W92" s="78"/>
      <c r="X92" s="49"/>
      <c r="Y92" s="78"/>
      <c r="Z92" s="79"/>
      <c r="AA92" s="10"/>
    </row>
    <row r="93" spans="1:27" ht="15">
      <c r="A93" s="73" t="s">
        <v>59</v>
      </c>
      <c r="B93" s="223" t="s">
        <v>329</v>
      </c>
      <c r="C93" s="61" t="s">
        <v>330</v>
      </c>
      <c r="D93" s="80"/>
      <c r="E93" s="81"/>
      <c r="F93" s="103">
        <v>45473</v>
      </c>
      <c r="G93" s="49"/>
      <c r="H93" s="95"/>
      <c r="I93" s="83"/>
      <c r="J93" s="83"/>
      <c r="K93" s="83"/>
      <c r="L93" s="83"/>
      <c r="M93" s="83"/>
      <c r="N93" s="83"/>
      <c r="O93" s="83"/>
      <c r="P93" s="154"/>
      <c r="Q93" s="83"/>
      <c r="R93" s="83"/>
      <c r="S93" s="83"/>
      <c r="T93" s="83"/>
      <c r="U93" s="83"/>
      <c r="V93" s="84"/>
      <c r="W93" s="84"/>
      <c r="X93" s="83"/>
      <c r="Y93" s="78"/>
      <c r="Z93" s="85"/>
      <c r="AA93" s="10"/>
    </row>
    <row r="94" spans="1:27" ht="15">
      <c r="A94" s="73" t="s">
        <v>59</v>
      </c>
      <c r="B94" s="223" t="s">
        <v>331</v>
      </c>
      <c r="C94" s="61" t="s">
        <v>332</v>
      </c>
      <c r="D94" s="88" t="s">
        <v>126</v>
      </c>
      <c r="E94" s="99"/>
      <c r="F94" s="82">
        <v>45657</v>
      </c>
      <c r="G94" s="49"/>
      <c r="H94" s="95"/>
      <c r="I94" s="83"/>
      <c r="J94" s="83"/>
      <c r="K94" s="83"/>
      <c r="L94" s="83"/>
      <c r="M94" s="83"/>
      <c r="N94" s="83"/>
      <c r="O94" s="83"/>
      <c r="P94" s="155"/>
      <c r="Q94" s="83"/>
      <c r="R94" s="83"/>
      <c r="S94" s="83"/>
      <c r="T94" s="83"/>
      <c r="U94" s="83"/>
      <c r="V94" s="83"/>
      <c r="W94" s="83"/>
      <c r="X94" s="83"/>
      <c r="Y94" s="78"/>
      <c r="Z94" s="85"/>
      <c r="AA94" s="10"/>
    </row>
    <row r="95" spans="1:27" ht="25.5">
      <c r="A95" s="71" t="s">
        <v>49</v>
      </c>
      <c r="B95" s="222" t="s">
        <v>333</v>
      </c>
      <c r="C95" s="61" t="s">
        <v>334</v>
      </c>
      <c r="D95" s="96" t="s">
        <v>335</v>
      </c>
      <c r="E95" s="74">
        <v>45382</v>
      </c>
      <c r="F95" s="75">
        <v>47483</v>
      </c>
      <c r="G95" s="62"/>
      <c r="H95" s="97" t="s">
        <v>211</v>
      </c>
      <c r="I95" s="77" t="s">
        <v>57</v>
      </c>
      <c r="J95" s="77"/>
      <c r="K95" s="77"/>
      <c r="L95" s="77"/>
      <c r="M95" s="77"/>
      <c r="N95" s="77"/>
      <c r="O95" s="73" t="s">
        <v>327</v>
      </c>
      <c r="P95" s="157">
        <v>17000000</v>
      </c>
      <c r="Q95" s="49"/>
      <c r="R95" s="73"/>
      <c r="S95" s="49"/>
      <c r="T95" s="49" t="s">
        <v>11</v>
      </c>
      <c r="U95" s="73"/>
      <c r="V95" s="49"/>
      <c r="W95" s="78"/>
      <c r="X95" s="49"/>
      <c r="Y95" s="78"/>
      <c r="Z95" s="79"/>
      <c r="AA95" s="10"/>
    </row>
    <row r="96" spans="1:79" ht="23.25" customHeight="1">
      <c r="A96" s="104" t="s">
        <v>59</v>
      </c>
      <c r="B96" s="224" t="s">
        <v>336</v>
      </c>
      <c r="C96" s="61" t="s">
        <v>337</v>
      </c>
      <c r="D96" s="88" t="s">
        <v>126</v>
      </c>
      <c r="E96" s="88" t="s">
        <v>126</v>
      </c>
      <c r="F96" s="89">
        <v>45302</v>
      </c>
      <c r="G96" s="90" t="s">
        <v>126</v>
      </c>
      <c r="H96" s="95" t="s">
        <v>116</v>
      </c>
      <c r="I96" s="95" t="s">
        <v>126</v>
      </c>
      <c r="J96" s="95" t="s">
        <v>126</v>
      </c>
      <c r="K96" s="95" t="s">
        <v>126</v>
      </c>
      <c r="L96" s="95" t="s">
        <v>126</v>
      </c>
      <c r="M96" s="95" t="s">
        <v>126</v>
      </c>
      <c r="N96" s="95" t="s">
        <v>126</v>
      </c>
      <c r="O96" s="95" t="s">
        <v>126</v>
      </c>
      <c r="P96" s="154" t="s">
        <v>126</v>
      </c>
      <c r="Q96" s="95" t="s">
        <v>126</v>
      </c>
      <c r="R96" s="90" t="s">
        <v>126</v>
      </c>
      <c r="S96" s="95" t="s">
        <v>126</v>
      </c>
      <c r="T96" s="95" t="s">
        <v>126</v>
      </c>
      <c r="U96" s="90" t="s">
        <v>126</v>
      </c>
      <c r="V96" s="95" t="s">
        <v>126</v>
      </c>
      <c r="W96" s="92" t="s">
        <v>126</v>
      </c>
      <c r="X96" s="95" t="s">
        <v>126</v>
      </c>
      <c r="Y96" s="92" t="s">
        <v>126</v>
      </c>
      <c r="Z96" s="93" t="s">
        <v>126</v>
      </c>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row>
    <row r="97" spans="1:27" ht="25.5">
      <c r="A97" s="73" t="s">
        <v>59</v>
      </c>
      <c r="B97" s="223" t="s">
        <v>338</v>
      </c>
      <c r="C97" s="61" t="s">
        <v>339</v>
      </c>
      <c r="D97" s="80"/>
      <c r="E97" s="81"/>
      <c r="F97" s="89">
        <v>45473</v>
      </c>
      <c r="G97" s="49"/>
      <c r="H97" s="95" t="s">
        <v>340</v>
      </c>
      <c r="I97" s="83"/>
      <c r="J97" s="83"/>
      <c r="K97" s="83"/>
      <c r="L97" s="83"/>
      <c r="M97" s="83"/>
      <c r="N97" s="83"/>
      <c r="O97" s="83"/>
      <c r="P97" s="154"/>
      <c r="Q97" s="83"/>
      <c r="R97" s="83"/>
      <c r="S97" s="83"/>
      <c r="T97" s="83"/>
      <c r="U97" s="83"/>
      <c r="V97" s="84"/>
      <c r="W97" s="84"/>
      <c r="X97" s="83"/>
      <c r="Y97" s="78"/>
      <c r="Z97" s="85"/>
      <c r="AA97" s="10"/>
    </row>
    <row r="98" spans="1:27" ht="25.5">
      <c r="A98" s="73" t="s">
        <v>59</v>
      </c>
      <c r="B98" s="223" t="s">
        <v>341</v>
      </c>
      <c r="C98" s="61" t="s">
        <v>342</v>
      </c>
      <c r="D98" s="80"/>
      <c r="E98" s="81"/>
      <c r="F98" s="89">
        <v>45473</v>
      </c>
      <c r="G98" s="49"/>
      <c r="H98" s="95" t="s">
        <v>340</v>
      </c>
      <c r="I98" s="83"/>
      <c r="J98" s="83"/>
      <c r="K98" s="83"/>
      <c r="L98" s="83"/>
      <c r="M98" s="83"/>
      <c r="N98" s="83"/>
      <c r="O98" s="83"/>
      <c r="P98" s="154"/>
      <c r="Q98" s="83"/>
      <c r="R98" s="83"/>
      <c r="S98" s="83"/>
      <c r="T98" s="83"/>
      <c r="U98" s="83"/>
      <c r="V98" s="84"/>
      <c r="W98" s="84"/>
      <c r="X98" s="83"/>
      <c r="Y98" s="78"/>
      <c r="Z98" s="85"/>
      <c r="AA98" s="10"/>
    </row>
    <row r="99" spans="1:27" ht="25.5">
      <c r="A99" s="73" t="s">
        <v>59</v>
      </c>
      <c r="B99" s="223" t="s">
        <v>343</v>
      </c>
      <c r="C99" s="61" t="s">
        <v>344</v>
      </c>
      <c r="D99" s="88" t="s">
        <v>126</v>
      </c>
      <c r="E99" s="81"/>
      <c r="F99" s="89">
        <v>45473</v>
      </c>
      <c r="G99" s="49"/>
      <c r="H99" s="95" t="s">
        <v>340</v>
      </c>
      <c r="I99" s="83"/>
      <c r="J99" s="83"/>
      <c r="K99" s="83"/>
      <c r="L99" s="83"/>
      <c r="M99" s="83"/>
      <c r="N99" s="83"/>
      <c r="O99" s="83"/>
      <c r="P99" s="155"/>
      <c r="Q99" s="83"/>
      <c r="R99" s="83"/>
      <c r="S99" s="83"/>
      <c r="T99" s="83"/>
      <c r="U99" s="83"/>
      <c r="V99" s="83"/>
      <c r="W99" s="83"/>
      <c r="X99" s="83"/>
      <c r="Y99" s="78"/>
      <c r="Z99" s="85"/>
      <c r="AA99" s="10"/>
    </row>
    <row r="100" spans="1:79" ht="15">
      <c r="A100" s="104" t="s">
        <v>59</v>
      </c>
      <c r="B100" s="224" t="s">
        <v>345</v>
      </c>
      <c r="C100" s="61" t="s">
        <v>346</v>
      </c>
      <c r="D100" s="88" t="s">
        <v>126</v>
      </c>
      <c r="E100" s="88" t="s">
        <v>126</v>
      </c>
      <c r="F100" s="89" t="s">
        <v>66</v>
      </c>
      <c r="G100" s="90" t="s">
        <v>126</v>
      </c>
      <c r="H100" s="95" t="s">
        <v>116</v>
      </c>
      <c r="I100" s="95" t="s">
        <v>126</v>
      </c>
      <c r="J100" s="95" t="s">
        <v>126</v>
      </c>
      <c r="K100" s="95" t="s">
        <v>126</v>
      </c>
      <c r="L100" s="95" t="s">
        <v>126</v>
      </c>
      <c r="M100" s="95" t="s">
        <v>126</v>
      </c>
      <c r="N100" s="95" t="s">
        <v>126</v>
      </c>
      <c r="O100" s="95" t="s">
        <v>126</v>
      </c>
      <c r="P100" s="154" t="s">
        <v>126</v>
      </c>
      <c r="Q100" s="95" t="s">
        <v>126</v>
      </c>
      <c r="R100" s="90" t="s">
        <v>126</v>
      </c>
      <c r="S100" s="95" t="s">
        <v>126</v>
      </c>
      <c r="T100" s="95" t="s">
        <v>126</v>
      </c>
      <c r="U100" s="90" t="s">
        <v>126</v>
      </c>
      <c r="V100" s="95" t="s">
        <v>126</v>
      </c>
      <c r="W100" s="92" t="s">
        <v>126</v>
      </c>
      <c r="X100" s="95" t="s">
        <v>126</v>
      </c>
      <c r="Y100" s="92" t="s">
        <v>126</v>
      </c>
      <c r="Z100" s="93" t="s">
        <v>126</v>
      </c>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row>
    <row r="101" spans="1:27" ht="75.75" customHeight="1">
      <c r="A101" s="71" t="s">
        <v>49</v>
      </c>
      <c r="B101" s="222" t="s">
        <v>347</v>
      </c>
      <c r="C101" s="61" t="s">
        <v>348</v>
      </c>
      <c r="D101" s="96" t="s">
        <v>349</v>
      </c>
      <c r="E101" s="74">
        <v>45292</v>
      </c>
      <c r="F101" s="75">
        <v>47483</v>
      </c>
      <c r="G101" s="62"/>
      <c r="H101" s="97" t="s">
        <v>211</v>
      </c>
      <c r="I101" s="77" t="s">
        <v>57</v>
      </c>
      <c r="J101" s="77"/>
      <c r="K101" s="77"/>
      <c r="L101" s="77"/>
      <c r="M101" s="77"/>
      <c r="N101" s="77"/>
      <c r="O101" s="73" t="s">
        <v>327</v>
      </c>
      <c r="P101" s="157">
        <v>1500000</v>
      </c>
      <c r="Q101" s="49"/>
      <c r="R101" s="73"/>
      <c r="S101" s="49"/>
      <c r="T101" s="49" t="s">
        <v>11</v>
      </c>
      <c r="U101" s="73"/>
      <c r="V101" s="49"/>
      <c r="W101" s="78"/>
      <c r="X101" s="49"/>
      <c r="Y101" s="78"/>
      <c r="Z101" s="79"/>
      <c r="AA101" s="10"/>
    </row>
    <row r="102" spans="1:27" ht="25.5">
      <c r="A102" s="73" t="s">
        <v>59</v>
      </c>
      <c r="B102" s="223" t="s">
        <v>350</v>
      </c>
      <c r="C102" s="94" t="s">
        <v>351</v>
      </c>
      <c r="D102" s="80"/>
      <c r="E102" s="81"/>
      <c r="F102" s="89" t="s">
        <v>121</v>
      </c>
      <c r="G102" s="49"/>
      <c r="H102" s="95" t="s">
        <v>340</v>
      </c>
      <c r="I102" s="83"/>
      <c r="J102" s="83"/>
      <c r="K102" s="83"/>
      <c r="L102" s="83"/>
      <c r="M102" s="83"/>
      <c r="N102" s="83"/>
      <c r="O102" s="83"/>
      <c r="P102" s="154"/>
      <c r="Q102" s="83"/>
      <c r="R102" s="83"/>
      <c r="S102" s="83"/>
      <c r="T102" s="83"/>
      <c r="U102" s="83"/>
      <c r="V102" s="84"/>
      <c r="W102" s="84"/>
      <c r="X102" s="83"/>
      <c r="Y102" s="78"/>
      <c r="Z102" s="85"/>
      <c r="AA102" s="10"/>
    </row>
    <row r="103" spans="1:79" ht="25.5">
      <c r="A103" s="90" t="s">
        <v>59</v>
      </c>
      <c r="B103" s="224" t="s">
        <v>352</v>
      </c>
      <c r="C103" s="94" t="s">
        <v>353</v>
      </c>
      <c r="D103" s="88" t="s">
        <v>126</v>
      </c>
      <c r="E103" s="88" t="s">
        <v>126</v>
      </c>
      <c r="F103" s="89" t="s">
        <v>354</v>
      </c>
      <c r="G103" s="95" t="s">
        <v>126</v>
      </c>
      <c r="H103" s="95" t="s">
        <v>116</v>
      </c>
      <c r="I103" s="95" t="s">
        <v>126</v>
      </c>
      <c r="J103" s="95" t="s">
        <v>126</v>
      </c>
      <c r="K103" s="95" t="s">
        <v>126</v>
      </c>
      <c r="L103" s="95" t="s">
        <v>126</v>
      </c>
      <c r="M103" s="95" t="s">
        <v>126</v>
      </c>
      <c r="N103" s="95" t="s">
        <v>126</v>
      </c>
      <c r="O103" s="95" t="s">
        <v>126</v>
      </c>
      <c r="P103" s="158" t="s">
        <v>126</v>
      </c>
      <c r="Q103" s="95" t="s">
        <v>126</v>
      </c>
      <c r="R103" s="95" t="s">
        <v>126</v>
      </c>
      <c r="S103" s="95" t="s">
        <v>126</v>
      </c>
      <c r="T103" s="95" t="s">
        <v>126</v>
      </c>
      <c r="U103" s="88" t="s">
        <v>126</v>
      </c>
      <c r="V103" s="95" t="s">
        <v>126</v>
      </c>
      <c r="W103" s="95" t="s">
        <v>126</v>
      </c>
      <c r="X103" s="95" t="s">
        <v>126</v>
      </c>
      <c r="Y103" s="92" t="s">
        <v>126</v>
      </c>
      <c r="Z103" s="101" t="s">
        <v>126</v>
      </c>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row>
    <row r="104" spans="1:79" ht="28.5">
      <c r="A104" s="90" t="s">
        <v>59</v>
      </c>
      <c r="B104" s="224" t="s">
        <v>355</v>
      </c>
      <c r="C104" s="94" t="s">
        <v>356</v>
      </c>
      <c r="D104" s="88" t="s">
        <v>126</v>
      </c>
      <c r="E104" s="88" t="s">
        <v>126</v>
      </c>
      <c r="F104" s="89" t="s">
        <v>66</v>
      </c>
      <c r="G104" s="95" t="s">
        <v>126</v>
      </c>
      <c r="H104" s="95" t="s">
        <v>116</v>
      </c>
      <c r="I104" s="95" t="s">
        <v>126</v>
      </c>
      <c r="J104" s="95" t="s">
        <v>126</v>
      </c>
      <c r="K104" s="95" t="s">
        <v>126</v>
      </c>
      <c r="L104" s="95" t="s">
        <v>126</v>
      </c>
      <c r="M104" s="95" t="s">
        <v>126</v>
      </c>
      <c r="N104" s="95" t="s">
        <v>126</v>
      </c>
      <c r="O104" s="95" t="s">
        <v>126</v>
      </c>
      <c r="P104" s="158" t="s">
        <v>126</v>
      </c>
      <c r="Q104" s="95" t="s">
        <v>126</v>
      </c>
      <c r="R104" s="95" t="s">
        <v>126</v>
      </c>
      <c r="S104" s="95" t="s">
        <v>126</v>
      </c>
      <c r="T104" s="95" t="s">
        <v>126</v>
      </c>
      <c r="U104" s="88" t="s">
        <v>126</v>
      </c>
      <c r="V104" s="95" t="s">
        <v>126</v>
      </c>
      <c r="W104" s="95" t="s">
        <v>126</v>
      </c>
      <c r="X104" s="95" t="s">
        <v>126</v>
      </c>
      <c r="Y104" s="92" t="s">
        <v>126</v>
      </c>
      <c r="Z104" s="101" t="s">
        <v>126</v>
      </c>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row>
    <row r="105" spans="1:27" ht="65.1" customHeight="1">
      <c r="A105" s="71" t="s">
        <v>49</v>
      </c>
      <c r="B105" s="222" t="s">
        <v>357</v>
      </c>
      <c r="C105" s="61" t="s">
        <v>358</v>
      </c>
      <c r="D105" s="73" t="s">
        <v>359</v>
      </c>
      <c r="E105" s="74">
        <v>45292</v>
      </c>
      <c r="F105" s="75">
        <v>45657</v>
      </c>
      <c r="G105" s="62" t="s">
        <v>136</v>
      </c>
      <c r="H105" s="49"/>
      <c r="I105" s="77" t="s">
        <v>145</v>
      </c>
      <c r="J105" s="77"/>
      <c r="K105" s="77"/>
      <c r="L105" s="77"/>
      <c r="M105" s="77"/>
      <c r="N105" s="77"/>
      <c r="O105" s="77"/>
      <c r="P105" s="153"/>
      <c r="Q105" s="49" t="s">
        <v>11</v>
      </c>
      <c r="R105" s="73"/>
      <c r="S105" s="49"/>
      <c r="T105" s="73"/>
      <c r="U105" s="73"/>
      <c r="V105" s="49"/>
      <c r="W105" s="78"/>
      <c r="X105" s="49"/>
      <c r="Y105" s="78"/>
      <c r="Z105" s="79"/>
      <c r="AA105" s="10"/>
    </row>
    <row r="106" spans="1:27" ht="28.5">
      <c r="A106" s="73" t="s">
        <v>59</v>
      </c>
      <c r="B106" s="223" t="s">
        <v>360</v>
      </c>
      <c r="C106" s="61" t="s">
        <v>361</v>
      </c>
      <c r="D106" s="80"/>
      <c r="E106" s="81"/>
      <c r="F106" s="82" t="s">
        <v>66</v>
      </c>
      <c r="G106" s="49"/>
      <c r="H106" s="49"/>
      <c r="I106" s="83"/>
      <c r="J106" s="83"/>
      <c r="K106" s="83"/>
      <c r="L106" s="83"/>
      <c r="M106" s="83"/>
      <c r="N106" s="83"/>
      <c r="O106" s="83"/>
      <c r="P106" s="154"/>
      <c r="Q106" s="83"/>
      <c r="R106" s="83"/>
      <c r="S106" s="83"/>
      <c r="T106" s="83"/>
      <c r="U106" s="83"/>
      <c r="V106" s="84"/>
      <c r="W106" s="84"/>
      <c r="X106" s="83"/>
      <c r="Y106" s="78"/>
      <c r="Z106" s="85"/>
      <c r="AA106" s="10"/>
    </row>
    <row r="107" spans="1:27" ht="28.5">
      <c r="A107" s="73" t="s">
        <v>59</v>
      </c>
      <c r="B107" s="223" t="s">
        <v>362</v>
      </c>
      <c r="C107" s="61" t="s">
        <v>363</v>
      </c>
      <c r="D107" s="80"/>
      <c r="E107" s="81"/>
      <c r="F107" s="82" t="s">
        <v>66</v>
      </c>
      <c r="G107" s="49"/>
      <c r="H107" s="49"/>
      <c r="I107" s="83"/>
      <c r="J107" s="83"/>
      <c r="K107" s="83"/>
      <c r="L107" s="83"/>
      <c r="M107" s="83"/>
      <c r="N107" s="83"/>
      <c r="O107" s="83"/>
      <c r="P107" s="154"/>
      <c r="Q107" s="83"/>
      <c r="R107" s="83"/>
      <c r="S107" s="83"/>
      <c r="T107" s="83"/>
      <c r="U107" s="83"/>
      <c r="V107" s="84"/>
      <c r="W107" s="84"/>
      <c r="X107" s="83"/>
      <c r="Y107" s="78"/>
      <c r="Z107" s="85"/>
      <c r="AA107" s="10"/>
    </row>
    <row r="108" spans="1:27" ht="28.5">
      <c r="A108" s="73" t="s">
        <v>49</v>
      </c>
      <c r="B108" s="222" t="s">
        <v>364</v>
      </c>
      <c r="C108" s="61" t="s">
        <v>365</v>
      </c>
      <c r="D108" s="96" t="s">
        <v>366</v>
      </c>
      <c r="E108" s="74">
        <v>45292</v>
      </c>
      <c r="F108" s="75" t="s">
        <v>121</v>
      </c>
      <c r="G108" s="49"/>
      <c r="H108" s="97" t="s">
        <v>102</v>
      </c>
      <c r="I108" s="49" t="s">
        <v>145</v>
      </c>
      <c r="J108" s="49"/>
      <c r="K108" s="49"/>
      <c r="L108" s="49"/>
      <c r="M108" s="49"/>
      <c r="N108" s="49"/>
      <c r="O108" s="49"/>
      <c r="P108" s="153"/>
      <c r="Q108" s="49"/>
      <c r="R108" s="49"/>
      <c r="S108" s="49"/>
      <c r="T108" s="49" t="s">
        <v>11</v>
      </c>
      <c r="U108" s="49"/>
      <c r="V108" s="78"/>
      <c r="W108" s="78"/>
      <c r="X108" s="49"/>
      <c r="Y108" s="78"/>
      <c r="Z108" s="85"/>
      <c r="AA108" s="10"/>
    </row>
    <row r="109" spans="1:27" ht="15">
      <c r="A109" s="73" t="s">
        <v>59</v>
      </c>
      <c r="B109" s="223" t="s">
        <v>367</v>
      </c>
      <c r="C109" s="61" t="s">
        <v>368</v>
      </c>
      <c r="D109" s="88" t="s">
        <v>126</v>
      </c>
      <c r="E109" s="88" t="s">
        <v>126</v>
      </c>
      <c r="F109" s="82" t="s">
        <v>200</v>
      </c>
      <c r="G109" s="49"/>
      <c r="H109" s="49"/>
      <c r="I109" s="83"/>
      <c r="J109" s="83"/>
      <c r="K109" s="83"/>
      <c r="L109" s="83"/>
      <c r="M109" s="83"/>
      <c r="N109" s="83"/>
      <c r="O109" s="83"/>
      <c r="P109" s="155"/>
      <c r="Q109" s="83"/>
      <c r="R109" s="83"/>
      <c r="S109" s="83"/>
      <c r="T109" s="83"/>
      <c r="U109" s="83"/>
      <c r="V109" s="83"/>
      <c r="W109" s="83"/>
      <c r="X109" s="83"/>
      <c r="Y109" s="78"/>
      <c r="Z109" s="85"/>
      <c r="AA109" s="10"/>
    </row>
    <row r="110" spans="1:27" ht="15">
      <c r="A110" s="73" t="s">
        <v>59</v>
      </c>
      <c r="B110" s="223" t="s">
        <v>369</v>
      </c>
      <c r="C110" s="61" t="s">
        <v>370</v>
      </c>
      <c r="D110" s="88" t="s">
        <v>126</v>
      </c>
      <c r="E110" s="88" t="s">
        <v>126</v>
      </c>
      <c r="F110" s="82" t="s">
        <v>121</v>
      </c>
      <c r="G110" s="49"/>
      <c r="H110" s="49"/>
      <c r="I110" s="83"/>
      <c r="J110" s="83"/>
      <c r="K110" s="83"/>
      <c r="L110" s="83"/>
      <c r="M110" s="83"/>
      <c r="N110" s="83"/>
      <c r="O110" s="83"/>
      <c r="P110" s="155"/>
      <c r="Q110" s="83"/>
      <c r="R110" s="83"/>
      <c r="S110" s="83"/>
      <c r="T110" s="83"/>
      <c r="U110" s="83"/>
      <c r="V110" s="83"/>
      <c r="W110" s="83"/>
      <c r="X110" s="83"/>
      <c r="Y110" s="78"/>
      <c r="Z110" s="85"/>
      <c r="AA110" s="10"/>
    </row>
    <row r="111" spans="1:79" ht="51.75">
      <c r="A111" s="73" t="s">
        <v>49</v>
      </c>
      <c r="B111" s="222" t="s">
        <v>371</v>
      </c>
      <c r="C111" s="175" t="s">
        <v>372</v>
      </c>
      <c r="D111" s="176" t="s">
        <v>373</v>
      </c>
      <c r="E111" s="74">
        <v>45444</v>
      </c>
      <c r="F111" s="75" t="s">
        <v>374</v>
      </c>
      <c r="G111" s="165" t="s">
        <v>126</v>
      </c>
      <c r="H111" s="97" t="s">
        <v>102</v>
      </c>
      <c r="I111" s="49" t="s">
        <v>57</v>
      </c>
      <c r="J111" s="165" t="s">
        <v>126</v>
      </c>
      <c r="K111" s="165" t="s">
        <v>126</v>
      </c>
      <c r="L111" s="165" t="s">
        <v>126</v>
      </c>
      <c r="M111" s="165" t="s">
        <v>126</v>
      </c>
      <c r="N111" s="165" t="s">
        <v>126</v>
      </c>
      <c r="O111" s="166" t="s">
        <v>232</v>
      </c>
      <c r="P111" s="96" t="s">
        <v>375</v>
      </c>
      <c r="Q111" s="165" t="s">
        <v>126</v>
      </c>
      <c r="R111" s="165" t="s">
        <v>126</v>
      </c>
      <c r="S111" s="165" t="s">
        <v>126</v>
      </c>
      <c r="T111" s="165" t="s">
        <v>126</v>
      </c>
      <c r="U111" s="49" t="s">
        <v>11</v>
      </c>
      <c r="V111" s="165" t="s">
        <v>126</v>
      </c>
      <c r="W111" s="165" t="s">
        <v>126</v>
      </c>
      <c r="X111" s="165" t="s">
        <v>126</v>
      </c>
      <c r="Y111" s="167" t="s">
        <v>126</v>
      </c>
      <c r="Z111" s="168" t="s">
        <v>126</v>
      </c>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c r="BY111" s="54"/>
      <c r="BZ111" s="54"/>
      <c r="CA111" s="54"/>
    </row>
    <row r="112" spans="1:79" ht="28.5">
      <c r="A112" s="209" t="s">
        <v>59</v>
      </c>
      <c r="B112" s="223" t="s">
        <v>376</v>
      </c>
      <c r="C112" s="203" t="s">
        <v>377</v>
      </c>
      <c r="D112" s="177" t="s">
        <v>126</v>
      </c>
      <c r="E112" s="169" t="s">
        <v>126</v>
      </c>
      <c r="F112" s="82" t="s">
        <v>378</v>
      </c>
      <c r="G112" s="170" t="s">
        <v>126</v>
      </c>
      <c r="H112" s="170" t="s">
        <v>126</v>
      </c>
      <c r="I112" s="171" t="s">
        <v>126</v>
      </c>
      <c r="J112" s="171" t="s">
        <v>126</v>
      </c>
      <c r="K112" s="171" t="s">
        <v>126</v>
      </c>
      <c r="L112" s="171" t="s">
        <v>126</v>
      </c>
      <c r="M112" s="171" t="s">
        <v>126</v>
      </c>
      <c r="N112" s="171" t="s">
        <v>126</v>
      </c>
      <c r="O112" s="171" t="s">
        <v>126</v>
      </c>
      <c r="P112" s="208" t="s">
        <v>126</v>
      </c>
      <c r="Q112" s="171" t="s">
        <v>126</v>
      </c>
      <c r="R112" s="171" t="s">
        <v>126</v>
      </c>
      <c r="S112" s="171" t="s">
        <v>126</v>
      </c>
      <c r="T112" s="171" t="s">
        <v>126</v>
      </c>
      <c r="U112" s="171" t="s">
        <v>126</v>
      </c>
      <c r="V112" s="171" t="s">
        <v>126</v>
      </c>
      <c r="W112" s="171" t="s">
        <v>126</v>
      </c>
      <c r="X112" s="171" t="s">
        <v>126</v>
      </c>
      <c r="Y112" s="172" t="s">
        <v>126</v>
      </c>
      <c r="Z112" s="168" t="s">
        <v>126</v>
      </c>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row>
    <row r="113" spans="1:79" ht="28.5">
      <c r="A113" s="209" t="s">
        <v>59</v>
      </c>
      <c r="B113" s="223" t="s">
        <v>379</v>
      </c>
      <c r="C113" s="203" t="s">
        <v>380</v>
      </c>
      <c r="D113" s="177" t="s">
        <v>126</v>
      </c>
      <c r="E113" s="169" t="s">
        <v>126</v>
      </c>
      <c r="F113" s="82" t="s">
        <v>66</v>
      </c>
      <c r="G113" s="170" t="s">
        <v>126</v>
      </c>
      <c r="H113" s="170" t="s">
        <v>126</v>
      </c>
      <c r="I113" s="171" t="s">
        <v>126</v>
      </c>
      <c r="J113" s="171" t="s">
        <v>126</v>
      </c>
      <c r="K113" s="171" t="s">
        <v>126</v>
      </c>
      <c r="L113" s="171" t="s">
        <v>126</v>
      </c>
      <c r="M113" s="171" t="s">
        <v>126</v>
      </c>
      <c r="N113" s="171" t="s">
        <v>126</v>
      </c>
      <c r="O113" s="171" t="s">
        <v>126</v>
      </c>
      <c r="P113" s="208" t="s">
        <v>126</v>
      </c>
      <c r="Q113" s="171" t="s">
        <v>126</v>
      </c>
      <c r="R113" s="171" t="s">
        <v>126</v>
      </c>
      <c r="S113" s="171" t="s">
        <v>126</v>
      </c>
      <c r="T113" s="171" t="s">
        <v>126</v>
      </c>
      <c r="U113" s="171" t="s">
        <v>126</v>
      </c>
      <c r="V113" s="171" t="s">
        <v>126</v>
      </c>
      <c r="W113" s="171" t="s">
        <v>126</v>
      </c>
      <c r="X113" s="171" t="s">
        <v>126</v>
      </c>
      <c r="Y113" s="172" t="s">
        <v>126</v>
      </c>
      <c r="Z113" s="168" t="s">
        <v>126</v>
      </c>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c r="CA113" s="54"/>
    </row>
    <row r="114" spans="1:27" ht="65.1" customHeight="1">
      <c r="A114" s="71" t="s">
        <v>44</v>
      </c>
      <c r="B114" s="222" t="s">
        <v>381</v>
      </c>
      <c r="C114" s="61" t="s">
        <v>382</v>
      </c>
      <c r="D114" s="73" t="s">
        <v>383</v>
      </c>
      <c r="E114" s="74" t="s">
        <v>48</v>
      </c>
      <c r="F114" s="75" t="s">
        <v>48</v>
      </c>
      <c r="G114" s="62"/>
      <c r="H114" s="49"/>
      <c r="I114" s="77"/>
      <c r="J114" s="77"/>
      <c r="K114" s="77"/>
      <c r="L114" s="77"/>
      <c r="M114" s="77"/>
      <c r="N114" s="77"/>
      <c r="O114" s="77"/>
      <c r="P114" s="153"/>
      <c r="Q114" s="49"/>
      <c r="R114" s="73"/>
      <c r="S114" s="49"/>
      <c r="T114" s="73"/>
      <c r="U114" s="73"/>
      <c r="V114" s="49"/>
      <c r="W114" s="78"/>
      <c r="X114" s="49"/>
      <c r="Y114" s="78"/>
      <c r="Z114" s="79"/>
      <c r="AA114" s="10"/>
    </row>
    <row r="115" spans="1:27" ht="65.1" customHeight="1">
      <c r="A115" s="71" t="s">
        <v>49</v>
      </c>
      <c r="B115" s="222" t="s">
        <v>384</v>
      </c>
      <c r="C115" s="61" t="s">
        <v>385</v>
      </c>
      <c r="D115" s="73" t="s">
        <v>386</v>
      </c>
      <c r="E115" s="74" t="s">
        <v>53</v>
      </c>
      <c r="F115" s="75" t="s">
        <v>387</v>
      </c>
      <c r="G115" s="62" t="s">
        <v>388</v>
      </c>
      <c r="H115" s="97" t="s">
        <v>211</v>
      </c>
      <c r="I115" s="77" t="s">
        <v>145</v>
      </c>
      <c r="J115" s="77"/>
      <c r="K115" s="77"/>
      <c r="L115" s="77"/>
      <c r="M115" s="77"/>
      <c r="N115" s="77"/>
      <c r="O115" s="77"/>
      <c r="P115" s="153"/>
      <c r="Q115" s="49" t="s">
        <v>11</v>
      </c>
      <c r="R115" s="73"/>
      <c r="S115" s="49"/>
      <c r="T115" s="73"/>
      <c r="U115" s="73"/>
      <c r="V115" s="49"/>
      <c r="W115" s="78"/>
      <c r="X115" s="49"/>
      <c r="Y115" s="78"/>
      <c r="Z115" s="79"/>
      <c r="AA115" s="10"/>
    </row>
    <row r="116" spans="1:27" ht="15">
      <c r="A116" s="73" t="s">
        <v>59</v>
      </c>
      <c r="B116" s="223" t="s">
        <v>389</v>
      </c>
      <c r="C116" s="61" t="s">
        <v>390</v>
      </c>
      <c r="D116" s="88"/>
      <c r="E116" s="88"/>
      <c r="F116" s="82" t="s">
        <v>121</v>
      </c>
      <c r="G116" s="49"/>
      <c r="H116" s="49"/>
      <c r="I116" s="83"/>
      <c r="J116" s="83"/>
      <c r="K116" s="83"/>
      <c r="L116" s="83"/>
      <c r="M116" s="83"/>
      <c r="N116" s="83"/>
      <c r="O116" s="83"/>
      <c r="P116" s="155"/>
      <c r="Q116" s="83"/>
      <c r="R116" s="83"/>
      <c r="S116" s="83"/>
      <c r="T116" s="83"/>
      <c r="U116" s="83"/>
      <c r="V116" s="83"/>
      <c r="W116" s="83"/>
      <c r="X116" s="83"/>
      <c r="Y116" s="78"/>
      <c r="Z116" s="85"/>
      <c r="AA116" s="10"/>
    </row>
    <row r="117" spans="1:27" ht="15">
      <c r="A117" s="73" t="s">
        <v>59</v>
      </c>
      <c r="B117" s="223" t="s">
        <v>391</v>
      </c>
      <c r="C117" s="61" t="s">
        <v>390</v>
      </c>
      <c r="D117" s="88"/>
      <c r="E117" s="88"/>
      <c r="F117" s="82" t="s">
        <v>66</v>
      </c>
      <c r="G117" s="49"/>
      <c r="H117" s="49"/>
      <c r="I117" s="49"/>
      <c r="J117" s="49"/>
      <c r="K117" s="49"/>
      <c r="L117" s="49"/>
      <c r="M117" s="49"/>
      <c r="N117" s="49"/>
      <c r="O117" s="49"/>
      <c r="P117" s="160"/>
      <c r="Q117" s="49"/>
      <c r="R117" s="49"/>
      <c r="S117" s="49"/>
      <c r="T117" s="49"/>
      <c r="U117" s="80"/>
      <c r="V117" s="49"/>
      <c r="W117" s="49"/>
      <c r="X117" s="49"/>
      <c r="Y117" s="78"/>
      <c r="Z117" s="85"/>
      <c r="AA117" s="10"/>
    </row>
    <row r="118" spans="1:27" ht="115.5" customHeight="1">
      <c r="A118" s="71" t="s">
        <v>49</v>
      </c>
      <c r="B118" s="222" t="s">
        <v>392</v>
      </c>
      <c r="C118" s="61" t="s">
        <v>393</v>
      </c>
      <c r="D118" s="73" t="s">
        <v>394</v>
      </c>
      <c r="E118" s="74">
        <v>45292</v>
      </c>
      <c r="F118" s="75" t="s">
        <v>395</v>
      </c>
      <c r="G118" s="62" t="s">
        <v>396</v>
      </c>
      <c r="H118" s="97" t="s">
        <v>211</v>
      </c>
      <c r="I118" s="77" t="s">
        <v>57</v>
      </c>
      <c r="J118" s="77"/>
      <c r="K118" s="77"/>
      <c r="L118" s="77"/>
      <c r="M118" s="77"/>
      <c r="N118" s="77"/>
      <c r="O118" s="77" t="s">
        <v>232</v>
      </c>
      <c r="P118" s="206">
        <v>9381924</v>
      </c>
      <c r="Q118" s="49"/>
      <c r="R118" s="73"/>
      <c r="S118" s="49"/>
      <c r="T118" s="49" t="s">
        <v>11</v>
      </c>
      <c r="U118" s="49"/>
      <c r="V118" s="49"/>
      <c r="W118" s="78"/>
      <c r="X118" s="49"/>
      <c r="Y118" s="78"/>
      <c r="Z118" s="79"/>
      <c r="AA118" s="10"/>
    </row>
    <row r="119" spans="1:79" s="56" customFormat="1" ht="25.5">
      <c r="A119" s="104" t="s">
        <v>59</v>
      </c>
      <c r="B119" s="227" t="s">
        <v>397</v>
      </c>
      <c r="C119" s="61" t="s">
        <v>398</v>
      </c>
      <c r="D119" s="88" t="s">
        <v>126</v>
      </c>
      <c r="E119" s="88" t="s">
        <v>126</v>
      </c>
      <c r="F119" s="89" t="s">
        <v>141</v>
      </c>
      <c r="G119" s="90" t="s">
        <v>126</v>
      </c>
      <c r="H119" s="90" t="s">
        <v>116</v>
      </c>
      <c r="I119" s="95" t="s">
        <v>126</v>
      </c>
      <c r="J119" s="95" t="s">
        <v>126</v>
      </c>
      <c r="K119" s="95" t="s">
        <v>126</v>
      </c>
      <c r="L119" s="95" t="s">
        <v>126</v>
      </c>
      <c r="M119" s="95" t="s">
        <v>126</v>
      </c>
      <c r="N119" s="95" t="s">
        <v>126</v>
      </c>
      <c r="O119" s="95" t="s">
        <v>126</v>
      </c>
      <c r="P119" s="155" t="s">
        <v>126</v>
      </c>
      <c r="Q119" s="95" t="s">
        <v>126</v>
      </c>
      <c r="R119" s="90" t="s">
        <v>126</v>
      </c>
      <c r="S119" s="95" t="s">
        <v>126</v>
      </c>
      <c r="T119" s="95" t="s">
        <v>126</v>
      </c>
      <c r="U119" s="90" t="s">
        <v>126</v>
      </c>
      <c r="V119" s="95" t="s">
        <v>126</v>
      </c>
      <c r="W119" s="92" t="s">
        <v>126</v>
      </c>
      <c r="X119" s="95" t="s">
        <v>126</v>
      </c>
      <c r="Y119" s="92" t="s">
        <v>126</v>
      </c>
      <c r="Z119" s="93" t="s">
        <v>126</v>
      </c>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row>
    <row r="120" spans="1:79" s="56" customFormat="1" ht="25.5">
      <c r="A120" s="104" t="s">
        <v>59</v>
      </c>
      <c r="B120" s="227" t="s">
        <v>399</v>
      </c>
      <c r="C120" s="61" t="s">
        <v>400</v>
      </c>
      <c r="D120" s="88" t="s">
        <v>126</v>
      </c>
      <c r="E120" s="88" t="s">
        <v>126</v>
      </c>
      <c r="F120" s="89" t="s">
        <v>141</v>
      </c>
      <c r="G120" s="90" t="s">
        <v>126</v>
      </c>
      <c r="H120" s="90" t="s">
        <v>116</v>
      </c>
      <c r="I120" s="95" t="s">
        <v>126</v>
      </c>
      <c r="J120" s="95" t="s">
        <v>126</v>
      </c>
      <c r="K120" s="95" t="s">
        <v>126</v>
      </c>
      <c r="L120" s="95" t="s">
        <v>126</v>
      </c>
      <c r="M120" s="95" t="s">
        <v>126</v>
      </c>
      <c r="N120" s="95" t="s">
        <v>126</v>
      </c>
      <c r="O120" s="95" t="s">
        <v>126</v>
      </c>
      <c r="P120" s="155" t="s">
        <v>126</v>
      </c>
      <c r="Q120" s="95" t="s">
        <v>126</v>
      </c>
      <c r="R120" s="90" t="s">
        <v>126</v>
      </c>
      <c r="S120" s="95" t="s">
        <v>126</v>
      </c>
      <c r="T120" s="95" t="s">
        <v>126</v>
      </c>
      <c r="U120" s="90" t="s">
        <v>126</v>
      </c>
      <c r="V120" s="95" t="s">
        <v>126</v>
      </c>
      <c r="W120" s="92" t="s">
        <v>126</v>
      </c>
      <c r="X120" s="95" t="s">
        <v>126</v>
      </c>
      <c r="Y120" s="92" t="s">
        <v>126</v>
      </c>
      <c r="Z120" s="93" t="s">
        <v>126</v>
      </c>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row>
    <row r="121" spans="1:27" s="56" customFormat="1" ht="25.5">
      <c r="A121" s="71" t="s">
        <v>59</v>
      </c>
      <c r="B121" s="228" t="s">
        <v>401</v>
      </c>
      <c r="C121" s="61" t="s">
        <v>402</v>
      </c>
      <c r="D121" s="88" t="s">
        <v>126</v>
      </c>
      <c r="E121" s="88" t="s">
        <v>126</v>
      </c>
      <c r="F121" s="75" t="s">
        <v>66</v>
      </c>
      <c r="G121" s="62"/>
      <c r="H121" s="95" t="s">
        <v>340</v>
      </c>
      <c r="I121" s="83"/>
      <c r="J121" s="83"/>
      <c r="K121" s="83"/>
      <c r="L121" s="83"/>
      <c r="M121" s="83"/>
      <c r="N121" s="83"/>
      <c r="O121" s="83"/>
      <c r="P121" s="155"/>
      <c r="Q121" s="83"/>
      <c r="R121" s="83"/>
      <c r="S121" s="83"/>
      <c r="T121" s="83"/>
      <c r="U121" s="83"/>
      <c r="V121" s="83"/>
      <c r="W121" s="83"/>
      <c r="X121" s="83"/>
      <c r="Y121" s="78"/>
      <c r="Z121" s="79"/>
      <c r="AA121" s="57"/>
    </row>
    <row r="122" spans="1:27" ht="65.1" customHeight="1">
      <c r="A122" s="71" t="s">
        <v>49</v>
      </c>
      <c r="B122" s="222" t="s">
        <v>403</v>
      </c>
      <c r="C122" s="61" t="s">
        <v>404</v>
      </c>
      <c r="D122" s="73" t="s">
        <v>405</v>
      </c>
      <c r="E122" s="74" t="s">
        <v>406</v>
      </c>
      <c r="F122" s="75" t="s">
        <v>66</v>
      </c>
      <c r="G122" s="62" t="s">
        <v>407</v>
      </c>
      <c r="H122" s="49"/>
      <c r="I122" s="77" t="s">
        <v>145</v>
      </c>
      <c r="J122" s="77"/>
      <c r="K122" s="77"/>
      <c r="L122" s="77"/>
      <c r="M122" s="77"/>
      <c r="N122" s="77"/>
      <c r="O122" s="77"/>
      <c r="P122" s="153"/>
      <c r="Q122" s="49" t="s">
        <v>11</v>
      </c>
      <c r="R122" s="73"/>
      <c r="S122" s="49"/>
      <c r="T122" s="73"/>
      <c r="U122" s="73"/>
      <c r="V122" s="49"/>
      <c r="W122" s="78"/>
      <c r="X122" s="49"/>
      <c r="Y122" s="78"/>
      <c r="Z122" s="79"/>
      <c r="AA122" s="10"/>
    </row>
    <row r="123" spans="1:27" ht="28.5">
      <c r="A123" s="73" t="s">
        <v>59</v>
      </c>
      <c r="B123" s="223" t="s">
        <v>408</v>
      </c>
      <c r="C123" s="61" t="s">
        <v>409</v>
      </c>
      <c r="D123" s="80"/>
      <c r="E123" s="81"/>
      <c r="F123" s="82" t="s">
        <v>121</v>
      </c>
      <c r="G123" s="49"/>
      <c r="H123" s="49"/>
      <c r="I123" s="83"/>
      <c r="J123" s="83"/>
      <c r="K123" s="83"/>
      <c r="L123" s="83"/>
      <c r="M123" s="83"/>
      <c r="N123" s="83"/>
      <c r="O123" s="83"/>
      <c r="P123" s="154"/>
      <c r="Q123" s="83"/>
      <c r="R123" s="83"/>
      <c r="S123" s="83"/>
      <c r="T123" s="83"/>
      <c r="U123" s="83"/>
      <c r="V123" s="84"/>
      <c r="W123" s="84"/>
      <c r="X123" s="83"/>
      <c r="Y123" s="78"/>
      <c r="Z123" s="85"/>
      <c r="AA123" s="10"/>
    </row>
    <row r="124" spans="1:27" ht="15">
      <c r="A124" s="73" t="s">
        <v>59</v>
      </c>
      <c r="B124" s="223" t="s">
        <v>410</v>
      </c>
      <c r="C124" s="61" t="s">
        <v>411</v>
      </c>
      <c r="D124" s="80"/>
      <c r="E124" s="81"/>
      <c r="F124" s="82" t="s">
        <v>66</v>
      </c>
      <c r="G124" s="49"/>
      <c r="H124" s="49"/>
      <c r="I124" s="83"/>
      <c r="J124" s="83"/>
      <c r="K124" s="83"/>
      <c r="L124" s="83"/>
      <c r="M124" s="83"/>
      <c r="N124" s="83"/>
      <c r="O124" s="83"/>
      <c r="P124" s="154"/>
      <c r="Q124" s="83"/>
      <c r="R124" s="83"/>
      <c r="S124" s="83"/>
      <c r="T124" s="83"/>
      <c r="U124" s="83"/>
      <c r="V124" s="84"/>
      <c r="W124" s="84"/>
      <c r="X124" s="83"/>
      <c r="Y124" s="78"/>
      <c r="Z124" s="85"/>
      <c r="AA124" s="10"/>
    </row>
    <row r="125" spans="1:27" ht="65.1" customHeight="1">
      <c r="A125" s="71" t="s">
        <v>44</v>
      </c>
      <c r="B125" s="222" t="s">
        <v>412</v>
      </c>
      <c r="C125" s="61" t="s">
        <v>413</v>
      </c>
      <c r="D125" s="73" t="s">
        <v>414</v>
      </c>
      <c r="E125" s="74" t="s">
        <v>48</v>
      </c>
      <c r="F125" s="75" t="s">
        <v>48</v>
      </c>
      <c r="G125" s="62"/>
      <c r="H125" s="62"/>
      <c r="I125" s="77"/>
      <c r="J125" s="77"/>
      <c r="K125" s="77"/>
      <c r="L125" s="77"/>
      <c r="M125" s="77"/>
      <c r="N125" s="77"/>
      <c r="O125" s="77"/>
      <c r="P125" s="153"/>
      <c r="Q125" s="49"/>
      <c r="R125" s="73"/>
      <c r="S125" s="49"/>
      <c r="T125" s="73"/>
      <c r="U125" s="73"/>
      <c r="V125" s="49"/>
      <c r="W125" s="78"/>
      <c r="X125" s="49"/>
      <c r="Y125" s="78"/>
      <c r="Z125" s="79"/>
      <c r="AA125" s="10"/>
    </row>
    <row r="126" spans="1:27" ht="99" customHeight="1">
      <c r="A126" s="71" t="s">
        <v>49</v>
      </c>
      <c r="B126" s="222" t="s">
        <v>415</v>
      </c>
      <c r="C126" s="61" t="s">
        <v>416</v>
      </c>
      <c r="D126" s="73" t="s">
        <v>417</v>
      </c>
      <c r="E126" s="74" t="s">
        <v>418</v>
      </c>
      <c r="F126" s="75" t="s">
        <v>419</v>
      </c>
      <c r="G126" s="96" t="s">
        <v>420</v>
      </c>
      <c r="H126" s="97" t="s">
        <v>102</v>
      </c>
      <c r="I126" s="77" t="s">
        <v>57</v>
      </c>
      <c r="J126" s="77"/>
      <c r="K126" s="77" t="s">
        <v>11</v>
      </c>
      <c r="L126" s="77"/>
      <c r="M126" s="77"/>
      <c r="N126" s="77"/>
      <c r="O126" s="77"/>
      <c r="P126" s="157" t="s">
        <v>421</v>
      </c>
      <c r="Q126" s="49"/>
      <c r="R126" s="77"/>
      <c r="S126" s="49"/>
      <c r="T126" s="73"/>
      <c r="U126" s="73" t="s">
        <v>422</v>
      </c>
      <c r="V126" s="49" t="s">
        <v>11</v>
      </c>
      <c r="W126" s="78"/>
      <c r="X126" s="49" t="s">
        <v>58</v>
      </c>
      <c r="Y126" s="78"/>
      <c r="Z126" s="79"/>
      <c r="AA126" s="10"/>
    </row>
    <row r="127" spans="1:27" ht="15">
      <c r="A127" s="73" t="s">
        <v>59</v>
      </c>
      <c r="B127" s="223" t="s">
        <v>423</v>
      </c>
      <c r="C127" s="94" t="s">
        <v>424</v>
      </c>
      <c r="D127" s="80"/>
      <c r="E127" s="81"/>
      <c r="F127" s="89">
        <v>45473</v>
      </c>
      <c r="G127" s="49"/>
      <c r="H127" s="49"/>
      <c r="I127" s="83"/>
      <c r="J127" s="83"/>
      <c r="K127" s="83"/>
      <c r="L127" s="83"/>
      <c r="M127" s="83"/>
      <c r="N127" s="83"/>
      <c r="O127" s="83"/>
      <c r="P127" s="154"/>
      <c r="Q127" s="83"/>
      <c r="R127" s="83"/>
      <c r="S127" s="83"/>
      <c r="T127" s="83"/>
      <c r="U127" s="205"/>
      <c r="V127" s="84"/>
      <c r="W127" s="84"/>
      <c r="X127" s="83"/>
      <c r="Y127" s="78"/>
      <c r="Z127" s="85"/>
      <c r="AA127" s="10"/>
    </row>
    <row r="128" spans="1:27" ht="15">
      <c r="A128" s="73" t="s">
        <v>59</v>
      </c>
      <c r="B128" s="223" t="s">
        <v>425</v>
      </c>
      <c r="C128" s="94" t="s">
        <v>426</v>
      </c>
      <c r="D128" s="88" t="s">
        <v>126</v>
      </c>
      <c r="E128" s="88" t="s">
        <v>126</v>
      </c>
      <c r="F128" s="103">
        <v>45657</v>
      </c>
      <c r="G128" s="49"/>
      <c r="H128" s="49"/>
      <c r="I128" s="83"/>
      <c r="J128" s="83"/>
      <c r="K128" s="83"/>
      <c r="L128" s="83"/>
      <c r="M128" s="83"/>
      <c r="N128" s="83"/>
      <c r="O128" s="83"/>
      <c r="P128" s="155"/>
      <c r="Q128" s="83"/>
      <c r="R128" s="83"/>
      <c r="S128" s="83"/>
      <c r="T128" s="83"/>
      <c r="U128" s="83"/>
      <c r="V128" s="83"/>
      <c r="W128" s="83"/>
      <c r="X128" s="83"/>
      <c r="Y128" s="78"/>
      <c r="Z128" s="85"/>
      <c r="AA128" s="10"/>
    </row>
    <row r="129" spans="1:27" ht="90" customHeight="1">
      <c r="A129" s="71" t="s">
        <v>49</v>
      </c>
      <c r="B129" s="222" t="s">
        <v>427</v>
      </c>
      <c r="C129" s="61" t="s">
        <v>428</v>
      </c>
      <c r="D129" s="73" t="s">
        <v>429</v>
      </c>
      <c r="E129" s="74" t="s">
        <v>53</v>
      </c>
      <c r="F129" s="75" t="s">
        <v>430</v>
      </c>
      <c r="G129" s="62"/>
      <c r="H129" s="97" t="s">
        <v>431</v>
      </c>
      <c r="I129" s="77" t="s">
        <v>57</v>
      </c>
      <c r="J129" s="77"/>
      <c r="K129" s="77"/>
      <c r="L129" s="77"/>
      <c r="M129" s="77"/>
      <c r="N129" s="77"/>
      <c r="O129" s="77" t="s">
        <v>232</v>
      </c>
      <c r="P129" s="157">
        <v>6000000</v>
      </c>
      <c r="Q129" s="49"/>
      <c r="R129" s="77"/>
      <c r="S129" s="49"/>
      <c r="T129" s="73"/>
      <c r="U129" s="73" t="s">
        <v>422</v>
      </c>
      <c r="V129" s="49" t="s">
        <v>11</v>
      </c>
      <c r="W129" s="78"/>
      <c r="X129" s="49" t="s">
        <v>432</v>
      </c>
      <c r="Y129" s="78"/>
      <c r="Z129" s="79"/>
      <c r="AA129" s="10"/>
    </row>
    <row r="130" spans="1:27" ht="15">
      <c r="A130" s="73" t="s">
        <v>59</v>
      </c>
      <c r="B130" s="228" t="s">
        <v>433</v>
      </c>
      <c r="C130" s="61" t="s">
        <v>434</v>
      </c>
      <c r="D130" s="80"/>
      <c r="E130" s="81"/>
      <c r="F130" s="103">
        <v>45444</v>
      </c>
      <c r="G130" s="49"/>
      <c r="H130" s="49"/>
      <c r="I130" s="83"/>
      <c r="J130" s="83"/>
      <c r="K130" s="83"/>
      <c r="L130" s="83"/>
      <c r="M130" s="83"/>
      <c r="N130" s="83"/>
      <c r="O130" s="83"/>
      <c r="P130" s="154"/>
      <c r="Q130" s="83"/>
      <c r="R130" s="83"/>
      <c r="S130" s="83"/>
      <c r="T130" s="83"/>
      <c r="U130" s="83"/>
      <c r="V130" s="84"/>
      <c r="W130" s="84"/>
      <c r="X130" s="83"/>
      <c r="Y130" s="78"/>
      <c r="Z130" s="85"/>
      <c r="AA130" s="10"/>
    </row>
    <row r="131" spans="1:79" ht="25.5">
      <c r="A131" s="104" t="s">
        <v>59</v>
      </c>
      <c r="B131" s="228" t="s">
        <v>435</v>
      </c>
      <c r="C131" s="61" t="s">
        <v>436</v>
      </c>
      <c r="D131" s="80" t="s">
        <v>126</v>
      </c>
      <c r="E131" s="81" t="s">
        <v>126</v>
      </c>
      <c r="F131" s="89" t="s">
        <v>141</v>
      </c>
      <c r="G131" s="90" t="s">
        <v>126</v>
      </c>
      <c r="H131" s="49" t="s">
        <v>437</v>
      </c>
      <c r="I131" s="91" t="s">
        <v>126</v>
      </c>
      <c r="J131" s="91" t="s">
        <v>126</v>
      </c>
      <c r="K131" s="91" t="s">
        <v>126</v>
      </c>
      <c r="L131" s="91" t="s">
        <v>126</v>
      </c>
      <c r="M131" s="91" t="s">
        <v>126</v>
      </c>
      <c r="N131" s="91" t="s">
        <v>126</v>
      </c>
      <c r="O131" s="91" t="s">
        <v>126</v>
      </c>
      <c r="P131" s="156" t="s">
        <v>126</v>
      </c>
      <c r="Q131" s="91" t="s">
        <v>126</v>
      </c>
      <c r="R131" s="91" t="s">
        <v>126</v>
      </c>
      <c r="S131" s="91" t="s">
        <v>126</v>
      </c>
      <c r="T131" s="91" t="s">
        <v>126</v>
      </c>
      <c r="U131" s="91" t="s">
        <v>126</v>
      </c>
      <c r="V131" s="91" t="s">
        <v>126</v>
      </c>
      <c r="W131" s="91" t="s">
        <v>126</v>
      </c>
      <c r="X131" s="91" t="s">
        <v>126</v>
      </c>
      <c r="Y131" s="92" t="s">
        <v>126</v>
      </c>
      <c r="Z131" s="93" t="s">
        <v>126</v>
      </c>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row>
    <row r="132" spans="1:79" ht="42.75">
      <c r="A132" s="104" t="s">
        <v>59</v>
      </c>
      <c r="B132" s="228" t="s">
        <v>438</v>
      </c>
      <c r="C132" s="61" t="s">
        <v>439</v>
      </c>
      <c r="D132" s="80" t="s">
        <v>126</v>
      </c>
      <c r="E132" s="81" t="s">
        <v>126</v>
      </c>
      <c r="F132" s="89" t="s">
        <v>141</v>
      </c>
      <c r="G132" s="90" t="s">
        <v>126</v>
      </c>
      <c r="H132" s="90" t="s">
        <v>440</v>
      </c>
      <c r="I132" s="91" t="s">
        <v>126</v>
      </c>
      <c r="J132" s="91" t="s">
        <v>126</v>
      </c>
      <c r="K132" s="91" t="s">
        <v>126</v>
      </c>
      <c r="L132" s="91" t="s">
        <v>126</v>
      </c>
      <c r="M132" s="91" t="s">
        <v>126</v>
      </c>
      <c r="N132" s="91" t="s">
        <v>126</v>
      </c>
      <c r="O132" s="91" t="s">
        <v>126</v>
      </c>
      <c r="P132" s="156" t="s">
        <v>126</v>
      </c>
      <c r="Q132" s="91" t="s">
        <v>126</v>
      </c>
      <c r="R132" s="91" t="s">
        <v>126</v>
      </c>
      <c r="S132" s="91" t="s">
        <v>126</v>
      </c>
      <c r="T132" s="91" t="s">
        <v>126</v>
      </c>
      <c r="U132" s="91" t="s">
        <v>126</v>
      </c>
      <c r="V132" s="91" t="s">
        <v>126</v>
      </c>
      <c r="W132" s="91" t="s">
        <v>126</v>
      </c>
      <c r="X132" s="91" t="s">
        <v>126</v>
      </c>
      <c r="Y132" s="92" t="s">
        <v>126</v>
      </c>
      <c r="Z132" s="93" t="s">
        <v>126</v>
      </c>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row>
    <row r="133" spans="1:27" ht="65.1" customHeight="1">
      <c r="A133" s="71" t="s">
        <v>49</v>
      </c>
      <c r="B133" s="222" t="s">
        <v>441</v>
      </c>
      <c r="C133" s="61" t="s">
        <v>442</v>
      </c>
      <c r="D133" s="73" t="s">
        <v>443</v>
      </c>
      <c r="E133" s="74" t="s">
        <v>195</v>
      </c>
      <c r="F133" s="75" t="s">
        <v>444</v>
      </c>
      <c r="G133" s="62"/>
      <c r="H133" s="97"/>
      <c r="I133" s="77" t="s">
        <v>57</v>
      </c>
      <c r="J133" s="77" t="s">
        <v>11</v>
      </c>
      <c r="K133" s="77"/>
      <c r="L133" s="77"/>
      <c r="M133" s="77"/>
      <c r="N133" s="77"/>
      <c r="O133" s="77"/>
      <c r="P133" s="157">
        <v>7724000</v>
      </c>
      <c r="Q133" s="49"/>
      <c r="R133" s="73"/>
      <c r="S133" s="49"/>
      <c r="T133" s="73"/>
      <c r="U133" s="77" t="s">
        <v>11</v>
      </c>
      <c r="V133" s="49" t="s">
        <v>11</v>
      </c>
      <c r="W133" s="97" t="s">
        <v>445</v>
      </c>
      <c r="X133" s="49"/>
      <c r="Y133" s="78"/>
      <c r="Z133" s="79"/>
      <c r="AA133" s="10"/>
    </row>
    <row r="134" spans="1:27" ht="15">
      <c r="A134" s="73" t="s">
        <v>59</v>
      </c>
      <c r="B134" s="223" t="s">
        <v>446</v>
      </c>
      <c r="C134" s="94" t="s">
        <v>447</v>
      </c>
      <c r="D134" s="80"/>
      <c r="E134" s="81"/>
      <c r="F134" s="89">
        <v>45473</v>
      </c>
      <c r="G134" s="49"/>
      <c r="H134" s="49"/>
      <c r="I134" s="83"/>
      <c r="J134" s="83"/>
      <c r="K134" s="83"/>
      <c r="L134" s="83"/>
      <c r="M134" s="83"/>
      <c r="N134" s="83"/>
      <c r="O134" s="83"/>
      <c r="P134" s="154"/>
      <c r="Q134" s="83"/>
      <c r="R134" s="83"/>
      <c r="S134" s="83"/>
      <c r="T134" s="83"/>
      <c r="U134" s="83"/>
      <c r="V134" s="84"/>
      <c r="W134" s="84"/>
      <c r="X134" s="83"/>
      <c r="Y134" s="78"/>
      <c r="Z134" s="85"/>
      <c r="AA134" s="10"/>
    </row>
    <row r="135" spans="1:27" ht="15">
      <c r="A135" s="73" t="s">
        <v>59</v>
      </c>
      <c r="B135" s="223" t="s">
        <v>448</v>
      </c>
      <c r="C135" s="94" t="s">
        <v>449</v>
      </c>
      <c r="D135" s="88" t="s">
        <v>126</v>
      </c>
      <c r="E135" s="88" t="s">
        <v>126</v>
      </c>
      <c r="F135" s="103">
        <v>45657</v>
      </c>
      <c r="G135" s="49"/>
      <c r="H135" s="49"/>
      <c r="I135" s="83"/>
      <c r="J135" s="83"/>
      <c r="K135" s="83"/>
      <c r="L135" s="83"/>
      <c r="M135" s="83"/>
      <c r="N135" s="83"/>
      <c r="O135" s="83"/>
      <c r="P135" s="155"/>
      <c r="Q135" s="83"/>
      <c r="R135" s="83"/>
      <c r="S135" s="83"/>
      <c r="T135" s="83"/>
      <c r="U135" s="83"/>
      <c r="V135" s="83"/>
      <c r="W135" s="83"/>
      <c r="X135" s="83"/>
      <c r="Y135" s="78"/>
      <c r="Z135" s="85"/>
      <c r="AA135" s="10"/>
    </row>
    <row r="136" spans="1:27" ht="65.1" customHeight="1">
      <c r="A136" s="71" t="s">
        <v>49</v>
      </c>
      <c r="B136" s="222" t="s">
        <v>450</v>
      </c>
      <c r="C136" s="61" t="s">
        <v>451</v>
      </c>
      <c r="D136" s="73" t="s">
        <v>452</v>
      </c>
      <c r="E136" s="74" t="s">
        <v>453</v>
      </c>
      <c r="F136" s="75" t="s">
        <v>454</v>
      </c>
      <c r="G136" s="62"/>
      <c r="H136" s="97"/>
      <c r="I136" s="77" t="s">
        <v>57</v>
      </c>
      <c r="J136" s="77" t="s">
        <v>11</v>
      </c>
      <c r="K136" s="77"/>
      <c r="L136" s="77"/>
      <c r="M136" s="77"/>
      <c r="N136" s="77"/>
      <c r="O136" s="77"/>
      <c r="P136" s="157">
        <v>927000</v>
      </c>
      <c r="Q136" s="49"/>
      <c r="R136" s="73"/>
      <c r="S136" s="49"/>
      <c r="T136" s="73"/>
      <c r="U136" s="77" t="s">
        <v>11</v>
      </c>
      <c r="V136" s="49" t="s">
        <v>11</v>
      </c>
      <c r="W136" s="97" t="s">
        <v>455</v>
      </c>
      <c r="X136" s="49"/>
      <c r="Y136" s="78"/>
      <c r="Z136" s="79"/>
      <c r="AA136" s="10"/>
    </row>
    <row r="137" spans="1:27" ht="65.1" customHeight="1">
      <c r="A137" s="71" t="s">
        <v>59</v>
      </c>
      <c r="B137" s="224" t="s">
        <v>456</v>
      </c>
      <c r="C137" s="94" t="s">
        <v>457</v>
      </c>
      <c r="D137" s="88" t="s">
        <v>126</v>
      </c>
      <c r="E137" s="88" t="s">
        <v>126</v>
      </c>
      <c r="F137" s="103">
        <v>45473</v>
      </c>
      <c r="G137" s="62"/>
      <c r="H137" s="62"/>
      <c r="I137" s="83"/>
      <c r="J137" s="83"/>
      <c r="K137" s="83"/>
      <c r="L137" s="83"/>
      <c r="M137" s="83"/>
      <c r="N137" s="83"/>
      <c r="O137" s="83"/>
      <c r="P137" s="155"/>
      <c r="Q137" s="83"/>
      <c r="R137" s="83"/>
      <c r="S137" s="83"/>
      <c r="T137" s="83"/>
      <c r="U137" s="83"/>
      <c r="V137" s="83"/>
      <c r="W137" s="83"/>
      <c r="X137" s="83"/>
      <c r="Y137" s="78"/>
      <c r="Z137" s="79"/>
      <c r="AA137" s="10"/>
    </row>
    <row r="138" spans="1:27" ht="15">
      <c r="A138" s="73" t="s">
        <v>59</v>
      </c>
      <c r="B138" s="224" t="s">
        <v>458</v>
      </c>
      <c r="C138" s="94" t="s">
        <v>459</v>
      </c>
      <c r="D138" s="80"/>
      <c r="E138" s="81"/>
      <c r="F138" s="103">
        <v>45657</v>
      </c>
      <c r="G138" s="49"/>
      <c r="H138" s="49"/>
      <c r="I138" s="83"/>
      <c r="J138" s="83"/>
      <c r="K138" s="83"/>
      <c r="L138" s="83"/>
      <c r="M138" s="83"/>
      <c r="N138" s="83"/>
      <c r="O138" s="83"/>
      <c r="P138" s="154"/>
      <c r="Q138" s="83"/>
      <c r="R138" s="83"/>
      <c r="S138" s="83"/>
      <c r="T138" s="83"/>
      <c r="U138" s="83"/>
      <c r="V138" s="84"/>
      <c r="W138" s="84"/>
      <c r="X138" s="83"/>
      <c r="Y138" s="78"/>
      <c r="Z138" s="85"/>
      <c r="AA138" s="10"/>
    </row>
    <row r="139" spans="1:27" ht="65.1" customHeight="1">
      <c r="A139" s="71" t="s">
        <v>49</v>
      </c>
      <c r="B139" s="222" t="s">
        <v>460</v>
      </c>
      <c r="C139" s="61" t="s">
        <v>461</v>
      </c>
      <c r="D139" s="73" t="s">
        <v>462</v>
      </c>
      <c r="E139" s="74" t="s">
        <v>463</v>
      </c>
      <c r="F139" s="75" t="s">
        <v>292</v>
      </c>
      <c r="G139" s="62"/>
      <c r="H139" s="97"/>
      <c r="I139" s="77" t="s">
        <v>57</v>
      </c>
      <c r="J139" s="77" t="s">
        <v>11</v>
      </c>
      <c r="K139" s="77"/>
      <c r="L139" s="77"/>
      <c r="M139" s="77"/>
      <c r="N139" s="77"/>
      <c r="O139" s="77"/>
      <c r="P139" s="157">
        <v>7490000</v>
      </c>
      <c r="Q139" s="49"/>
      <c r="R139" s="73"/>
      <c r="S139" s="49"/>
      <c r="T139" s="73"/>
      <c r="U139" s="77" t="s">
        <v>11</v>
      </c>
      <c r="V139" s="49" t="s">
        <v>11</v>
      </c>
      <c r="W139" s="97" t="s">
        <v>464</v>
      </c>
      <c r="X139" s="49"/>
      <c r="Y139" s="78"/>
      <c r="Z139" s="79"/>
      <c r="AA139" s="10"/>
    </row>
    <row r="140" spans="1:27" ht="15">
      <c r="A140" s="73" t="s">
        <v>59</v>
      </c>
      <c r="B140" s="223" t="s">
        <v>465</v>
      </c>
      <c r="C140" s="94" t="s">
        <v>457</v>
      </c>
      <c r="D140" s="80"/>
      <c r="E140" s="81"/>
      <c r="F140" s="103">
        <v>45473</v>
      </c>
      <c r="G140" s="49"/>
      <c r="H140" s="49"/>
      <c r="I140" s="83"/>
      <c r="J140" s="83"/>
      <c r="K140" s="83"/>
      <c r="L140" s="83"/>
      <c r="M140" s="83"/>
      <c r="N140" s="83"/>
      <c r="O140" s="83"/>
      <c r="P140" s="154"/>
      <c r="Q140" s="83"/>
      <c r="R140" s="83"/>
      <c r="S140" s="83"/>
      <c r="T140" s="83"/>
      <c r="U140" s="83"/>
      <c r="V140" s="84"/>
      <c r="W140" s="84"/>
      <c r="X140" s="83"/>
      <c r="Y140" s="78"/>
      <c r="Z140" s="85"/>
      <c r="AA140" s="10"/>
    </row>
    <row r="141" spans="1:27" ht="15">
      <c r="A141" s="73" t="s">
        <v>59</v>
      </c>
      <c r="B141" s="223" t="s">
        <v>466</v>
      </c>
      <c r="C141" s="94" t="s">
        <v>467</v>
      </c>
      <c r="D141" s="88" t="s">
        <v>126</v>
      </c>
      <c r="E141" s="88" t="s">
        <v>126</v>
      </c>
      <c r="F141" s="103">
        <v>45657</v>
      </c>
      <c r="G141" s="49"/>
      <c r="H141" s="49"/>
      <c r="I141" s="83"/>
      <c r="J141" s="83"/>
      <c r="K141" s="83"/>
      <c r="L141" s="83"/>
      <c r="M141" s="83"/>
      <c r="N141" s="83"/>
      <c r="O141" s="83"/>
      <c r="P141" s="155"/>
      <c r="Q141" s="83"/>
      <c r="R141" s="83"/>
      <c r="S141" s="83"/>
      <c r="T141" s="83"/>
      <c r="U141" s="83"/>
      <c r="V141" s="83"/>
      <c r="W141" s="83"/>
      <c r="X141" s="83"/>
      <c r="Y141" s="78"/>
      <c r="Z141" s="85"/>
      <c r="AA141" s="10"/>
    </row>
    <row r="142" spans="1:27" ht="65.1" customHeight="1">
      <c r="A142" s="71" t="s">
        <v>49</v>
      </c>
      <c r="B142" s="222" t="s">
        <v>468</v>
      </c>
      <c r="C142" s="61" t="s">
        <v>469</v>
      </c>
      <c r="D142" s="73" t="s">
        <v>470</v>
      </c>
      <c r="E142" s="74" t="s">
        <v>195</v>
      </c>
      <c r="F142" s="75" t="s">
        <v>444</v>
      </c>
      <c r="G142" s="62"/>
      <c r="H142" s="97" t="s">
        <v>75</v>
      </c>
      <c r="I142" s="77" t="s">
        <v>57</v>
      </c>
      <c r="J142" s="77" t="s">
        <v>11</v>
      </c>
      <c r="K142" s="77"/>
      <c r="L142" s="77"/>
      <c r="M142" s="77"/>
      <c r="N142" s="77"/>
      <c r="O142" s="77"/>
      <c r="P142" s="157">
        <v>555000</v>
      </c>
      <c r="Q142" s="49"/>
      <c r="R142" s="73"/>
      <c r="S142" s="49"/>
      <c r="T142" s="73"/>
      <c r="U142" s="77" t="s">
        <v>11</v>
      </c>
      <c r="V142" s="49" t="s">
        <v>11</v>
      </c>
      <c r="W142" s="97" t="s">
        <v>471</v>
      </c>
      <c r="X142" s="49"/>
      <c r="Y142" s="78"/>
      <c r="Z142" s="79"/>
      <c r="AA142" s="10"/>
    </row>
    <row r="143" spans="1:27" ht="15">
      <c r="A143" s="73" t="s">
        <v>59</v>
      </c>
      <c r="B143" s="224" t="s">
        <v>472</v>
      </c>
      <c r="C143" s="94" t="s">
        <v>447</v>
      </c>
      <c r="D143" s="80"/>
      <c r="E143" s="81"/>
      <c r="F143" s="103">
        <v>45473</v>
      </c>
      <c r="G143" s="49"/>
      <c r="H143" s="49"/>
      <c r="I143" s="83"/>
      <c r="J143" s="83"/>
      <c r="K143" s="83"/>
      <c r="L143" s="83"/>
      <c r="M143" s="83"/>
      <c r="N143" s="83"/>
      <c r="O143" s="83"/>
      <c r="P143" s="154"/>
      <c r="Q143" s="83"/>
      <c r="R143" s="83"/>
      <c r="S143" s="83"/>
      <c r="T143" s="83"/>
      <c r="U143" s="83"/>
      <c r="V143" s="84"/>
      <c r="W143" s="84"/>
      <c r="X143" s="83"/>
      <c r="Y143" s="78"/>
      <c r="Z143" s="85"/>
      <c r="AA143" s="10"/>
    </row>
    <row r="144" spans="1:27" ht="15">
      <c r="A144" s="73" t="s">
        <v>59</v>
      </c>
      <c r="B144" s="224" t="s">
        <v>473</v>
      </c>
      <c r="C144" s="94" t="s">
        <v>467</v>
      </c>
      <c r="D144" s="88" t="s">
        <v>126</v>
      </c>
      <c r="E144" s="88" t="s">
        <v>126</v>
      </c>
      <c r="F144" s="103">
        <v>45657</v>
      </c>
      <c r="G144" s="49"/>
      <c r="H144" s="49"/>
      <c r="I144" s="83"/>
      <c r="J144" s="83"/>
      <c r="K144" s="83"/>
      <c r="L144" s="83"/>
      <c r="M144" s="83"/>
      <c r="N144" s="83"/>
      <c r="O144" s="83"/>
      <c r="P144" s="155"/>
      <c r="Q144" s="83"/>
      <c r="R144" s="83"/>
      <c r="S144" s="83"/>
      <c r="T144" s="83"/>
      <c r="U144" s="83"/>
      <c r="V144" s="83"/>
      <c r="W144" s="83"/>
      <c r="X144" s="83"/>
      <c r="Y144" s="78"/>
      <c r="Z144" s="85"/>
      <c r="AA144" s="10"/>
    </row>
    <row r="145" spans="1:27" ht="65.1" customHeight="1">
      <c r="A145" s="71" t="s">
        <v>49</v>
      </c>
      <c r="B145" s="222" t="s">
        <v>474</v>
      </c>
      <c r="C145" s="61" t="s">
        <v>475</v>
      </c>
      <c r="D145" s="73" t="s">
        <v>476</v>
      </c>
      <c r="E145" s="74" t="s">
        <v>453</v>
      </c>
      <c r="F145" s="75" t="s">
        <v>292</v>
      </c>
      <c r="G145" s="62"/>
      <c r="H145" s="97"/>
      <c r="I145" s="77" t="s">
        <v>57</v>
      </c>
      <c r="J145" s="77" t="s">
        <v>11</v>
      </c>
      <c r="K145" s="77"/>
      <c r="L145" s="77"/>
      <c r="M145" s="77"/>
      <c r="N145" s="77"/>
      <c r="O145" s="77"/>
      <c r="P145" s="157">
        <v>1196000</v>
      </c>
      <c r="Q145" s="49"/>
      <c r="R145" s="73"/>
      <c r="S145" s="49"/>
      <c r="T145" s="73"/>
      <c r="U145" s="77" t="s">
        <v>11</v>
      </c>
      <c r="V145" s="49" t="s">
        <v>11</v>
      </c>
      <c r="W145" s="97" t="s">
        <v>477</v>
      </c>
      <c r="X145" s="49"/>
      <c r="Y145" s="78"/>
      <c r="Z145" s="79"/>
      <c r="AA145" s="10"/>
    </row>
    <row r="146" spans="1:27" ht="28.5">
      <c r="A146" s="73" t="s">
        <v>59</v>
      </c>
      <c r="B146" s="224" t="s">
        <v>478</v>
      </c>
      <c r="C146" s="94" t="s">
        <v>479</v>
      </c>
      <c r="D146" s="80"/>
      <c r="E146" s="81"/>
      <c r="F146" s="89">
        <v>45473</v>
      </c>
      <c r="G146" s="49"/>
      <c r="H146" s="49"/>
      <c r="I146" s="83"/>
      <c r="J146" s="83"/>
      <c r="K146" s="83"/>
      <c r="L146" s="83"/>
      <c r="M146" s="83"/>
      <c r="N146" s="83"/>
      <c r="O146" s="83"/>
      <c r="P146" s="154"/>
      <c r="Q146" s="83"/>
      <c r="R146" s="83"/>
      <c r="S146" s="83"/>
      <c r="T146" s="83"/>
      <c r="U146" s="83"/>
      <c r="V146" s="84"/>
      <c r="W146" s="84"/>
      <c r="X146" s="83"/>
      <c r="Y146" s="78"/>
      <c r="Z146" s="85"/>
      <c r="AA146" s="10"/>
    </row>
    <row r="147" spans="1:27" ht="15">
      <c r="A147" s="73" t="s">
        <v>59</v>
      </c>
      <c r="B147" s="224" t="s">
        <v>480</v>
      </c>
      <c r="C147" s="94" t="s">
        <v>459</v>
      </c>
      <c r="D147" s="88" t="s">
        <v>126</v>
      </c>
      <c r="E147" s="88" t="s">
        <v>126</v>
      </c>
      <c r="F147" s="103">
        <v>45657</v>
      </c>
      <c r="G147" s="49"/>
      <c r="H147" s="49"/>
      <c r="I147" s="83"/>
      <c r="J147" s="83"/>
      <c r="K147" s="83"/>
      <c r="L147" s="83"/>
      <c r="M147" s="83"/>
      <c r="N147" s="83"/>
      <c r="O147" s="83"/>
      <c r="P147" s="155"/>
      <c r="Q147" s="83"/>
      <c r="R147" s="83"/>
      <c r="S147" s="83"/>
      <c r="T147" s="83"/>
      <c r="U147" s="83"/>
      <c r="V147" s="83"/>
      <c r="W147" s="83"/>
      <c r="X147" s="83"/>
      <c r="Y147" s="78"/>
      <c r="Z147" s="85"/>
      <c r="AA147" s="10"/>
    </row>
    <row r="148" spans="1:27" ht="65.1" customHeight="1">
      <c r="A148" s="71" t="s">
        <v>49</v>
      </c>
      <c r="B148" s="222" t="s">
        <v>481</v>
      </c>
      <c r="C148" s="61" t="s">
        <v>482</v>
      </c>
      <c r="D148" s="73" t="s">
        <v>483</v>
      </c>
      <c r="E148" s="74" t="s">
        <v>463</v>
      </c>
      <c r="F148" s="75" t="s">
        <v>444</v>
      </c>
      <c r="G148" s="62"/>
      <c r="H148" s="97"/>
      <c r="I148" s="77" t="s">
        <v>57</v>
      </c>
      <c r="J148" s="77" t="s">
        <v>11</v>
      </c>
      <c r="K148" s="77"/>
      <c r="L148" s="77"/>
      <c r="M148" s="77"/>
      <c r="N148" s="77"/>
      <c r="O148" s="77"/>
      <c r="P148" s="157">
        <v>1170000</v>
      </c>
      <c r="Q148" s="49"/>
      <c r="R148" s="73"/>
      <c r="S148" s="49"/>
      <c r="T148" s="73"/>
      <c r="U148" s="77" t="s">
        <v>11</v>
      </c>
      <c r="V148" s="49" t="s">
        <v>11</v>
      </c>
      <c r="W148" s="97" t="s">
        <v>484</v>
      </c>
      <c r="X148" s="49"/>
      <c r="Y148" s="78"/>
      <c r="Z148" s="79"/>
      <c r="AA148" s="10"/>
    </row>
    <row r="149" spans="1:27" ht="15">
      <c r="A149" s="73" t="s">
        <v>59</v>
      </c>
      <c r="B149" s="224" t="s">
        <v>485</v>
      </c>
      <c r="C149" s="94" t="s">
        <v>457</v>
      </c>
      <c r="D149" s="80"/>
      <c r="E149" s="81"/>
      <c r="F149" s="103">
        <v>45473</v>
      </c>
      <c r="G149" s="49"/>
      <c r="H149" s="49"/>
      <c r="I149" s="83"/>
      <c r="J149" s="83"/>
      <c r="K149" s="83"/>
      <c r="L149" s="83"/>
      <c r="M149" s="83"/>
      <c r="N149" s="83"/>
      <c r="O149" s="83"/>
      <c r="P149" s="154"/>
      <c r="Q149" s="83"/>
      <c r="R149" s="83"/>
      <c r="S149" s="83"/>
      <c r="T149" s="83"/>
      <c r="U149" s="83"/>
      <c r="V149" s="84"/>
      <c r="W149" s="84"/>
      <c r="X149" s="83"/>
      <c r="Y149" s="78"/>
      <c r="Z149" s="85"/>
      <c r="AA149" s="10"/>
    </row>
    <row r="150" spans="1:27" ht="15">
      <c r="A150" s="73" t="s">
        <v>59</v>
      </c>
      <c r="B150" s="224" t="s">
        <v>486</v>
      </c>
      <c r="C150" s="94" t="s">
        <v>449</v>
      </c>
      <c r="D150" s="88" t="s">
        <v>126</v>
      </c>
      <c r="E150" s="88" t="s">
        <v>126</v>
      </c>
      <c r="F150" s="103">
        <v>45657</v>
      </c>
      <c r="G150" s="49"/>
      <c r="H150" s="49"/>
      <c r="I150" s="83"/>
      <c r="J150" s="83"/>
      <c r="K150" s="83"/>
      <c r="L150" s="83"/>
      <c r="M150" s="83"/>
      <c r="N150" s="83"/>
      <c r="O150" s="83"/>
      <c r="P150" s="155"/>
      <c r="Q150" s="83"/>
      <c r="R150" s="83"/>
      <c r="S150" s="83"/>
      <c r="T150" s="83"/>
      <c r="U150" s="83"/>
      <c r="V150" s="83"/>
      <c r="W150" s="83"/>
      <c r="X150" s="83"/>
      <c r="Y150" s="78"/>
      <c r="Z150" s="85"/>
      <c r="AA150" s="10"/>
    </row>
    <row r="151" spans="1:27" ht="65.1" customHeight="1">
      <c r="A151" s="71" t="s">
        <v>49</v>
      </c>
      <c r="B151" s="222" t="s">
        <v>487</v>
      </c>
      <c r="C151" s="61" t="s">
        <v>488</v>
      </c>
      <c r="D151" s="73" t="s">
        <v>489</v>
      </c>
      <c r="E151" s="74" t="s">
        <v>463</v>
      </c>
      <c r="F151" s="75" t="s">
        <v>490</v>
      </c>
      <c r="G151" s="62"/>
      <c r="H151" s="97"/>
      <c r="I151" s="77" t="s">
        <v>57</v>
      </c>
      <c r="J151" s="77" t="s">
        <v>11</v>
      </c>
      <c r="K151" s="77"/>
      <c r="L151" s="77"/>
      <c r="M151" s="77"/>
      <c r="N151" s="77"/>
      <c r="O151" s="77"/>
      <c r="P151" s="157">
        <v>8407000</v>
      </c>
      <c r="Q151" s="49"/>
      <c r="R151" s="73"/>
      <c r="S151" s="49"/>
      <c r="T151" s="73"/>
      <c r="U151" s="77" t="s">
        <v>11</v>
      </c>
      <c r="V151" s="49" t="s">
        <v>11</v>
      </c>
      <c r="W151" s="97" t="s">
        <v>491</v>
      </c>
      <c r="X151" s="49"/>
      <c r="Y151" s="78"/>
      <c r="Z151" s="79"/>
      <c r="AA151" s="10"/>
    </row>
    <row r="152" spans="1:27" ht="15">
      <c r="A152" s="73" t="s">
        <v>59</v>
      </c>
      <c r="B152" s="224" t="s">
        <v>492</v>
      </c>
      <c r="C152" s="94" t="s">
        <v>447</v>
      </c>
      <c r="D152" s="80"/>
      <c r="E152" s="81"/>
      <c r="F152" s="89">
        <v>45473</v>
      </c>
      <c r="G152" s="49"/>
      <c r="H152" s="49"/>
      <c r="I152" s="83"/>
      <c r="J152" s="83"/>
      <c r="K152" s="83"/>
      <c r="L152" s="83"/>
      <c r="M152" s="83"/>
      <c r="N152" s="83"/>
      <c r="O152" s="83"/>
      <c r="P152" s="154"/>
      <c r="Q152" s="83"/>
      <c r="R152" s="83"/>
      <c r="S152" s="83"/>
      <c r="T152" s="83"/>
      <c r="U152" s="83"/>
      <c r="V152" s="84"/>
      <c r="W152" s="84"/>
      <c r="X152" s="83"/>
      <c r="Y152" s="78"/>
      <c r="Z152" s="85"/>
      <c r="AA152" s="10"/>
    </row>
    <row r="153" spans="1:27" ht="15">
      <c r="A153" s="73" t="s">
        <v>59</v>
      </c>
      <c r="B153" s="224" t="s">
        <v>493</v>
      </c>
      <c r="C153" s="94" t="s">
        <v>467</v>
      </c>
      <c r="D153" s="88" t="s">
        <v>126</v>
      </c>
      <c r="E153" s="88" t="s">
        <v>126</v>
      </c>
      <c r="F153" s="103">
        <v>45657</v>
      </c>
      <c r="G153" s="49"/>
      <c r="H153" s="49"/>
      <c r="I153" s="83"/>
      <c r="J153" s="83"/>
      <c r="K153" s="83"/>
      <c r="L153" s="83"/>
      <c r="M153" s="83"/>
      <c r="N153" s="83"/>
      <c r="O153" s="83"/>
      <c r="P153" s="155"/>
      <c r="Q153" s="83"/>
      <c r="R153" s="83"/>
      <c r="S153" s="83"/>
      <c r="T153" s="83"/>
      <c r="U153" s="83"/>
      <c r="V153" s="83"/>
      <c r="W153" s="83"/>
      <c r="X153" s="83"/>
      <c r="Y153" s="78"/>
      <c r="Z153" s="85"/>
      <c r="AA153" s="10"/>
    </row>
    <row r="154" spans="1:27" ht="65.1" customHeight="1">
      <c r="A154" s="71" t="s">
        <v>49</v>
      </c>
      <c r="B154" s="222" t="s">
        <v>494</v>
      </c>
      <c r="C154" s="61" t="s">
        <v>495</v>
      </c>
      <c r="D154" s="73" t="s">
        <v>496</v>
      </c>
      <c r="E154" s="74" t="s">
        <v>463</v>
      </c>
      <c r="F154" s="75" t="s">
        <v>292</v>
      </c>
      <c r="G154" s="62"/>
      <c r="H154" s="97" t="s">
        <v>75</v>
      </c>
      <c r="I154" s="77" t="s">
        <v>57</v>
      </c>
      <c r="J154" s="77" t="s">
        <v>11</v>
      </c>
      <c r="K154" s="77"/>
      <c r="L154" s="77"/>
      <c r="M154" s="77"/>
      <c r="N154" s="77"/>
      <c r="O154" s="77"/>
      <c r="P154" s="157">
        <v>7555000</v>
      </c>
      <c r="Q154" s="49"/>
      <c r="R154" s="73"/>
      <c r="S154" s="49"/>
      <c r="T154" s="73"/>
      <c r="U154" s="77" t="s">
        <v>11</v>
      </c>
      <c r="V154" s="49" t="s">
        <v>11</v>
      </c>
      <c r="W154" s="97" t="s">
        <v>497</v>
      </c>
      <c r="X154" s="49"/>
      <c r="Y154" s="78"/>
      <c r="Z154" s="79"/>
      <c r="AA154" s="10"/>
    </row>
    <row r="155" spans="1:27" ht="15">
      <c r="A155" s="73" t="s">
        <v>59</v>
      </c>
      <c r="B155" s="224" t="s">
        <v>498</v>
      </c>
      <c r="C155" s="94" t="s">
        <v>457</v>
      </c>
      <c r="D155" s="80"/>
      <c r="E155" s="81"/>
      <c r="F155" s="89">
        <v>45473</v>
      </c>
      <c r="G155" s="49"/>
      <c r="H155" s="49"/>
      <c r="I155" s="83"/>
      <c r="J155" s="83"/>
      <c r="K155" s="83"/>
      <c r="L155" s="83"/>
      <c r="M155" s="83"/>
      <c r="N155" s="83"/>
      <c r="O155" s="83"/>
      <c r="P155" s="154"/>
      <c r="Q155" s="83"/>
      <c r="R155" s="83"/>
      <c r="S155" s="83"/>
      <c r="T155" s="83"/>
      <c r="U155" s="83"/>
      <c r="V155" s="84"/>
      <c r="W155" s="84"/>
      <c r="X155" s="83"/>
      <c r="Y155" s="78"/>
      <c r="Z155" s="85"/>
      <c r="AA155" s="10"/>
    </row>
    <row r="156" spans="1:27" ht="15">
      <c r="A156" s="73" t="s">
        <v>59</v>
      </c>
      <c r="B156" s="224" t="s">
        <v>499</v>
      </c>
      <c r="C156" s="94" t="s">
        <v>449</v>
      </c>
      <c r="D156" s="88" t="s">
        <v>126</v>
      </c>
      <c r="E156" s="88" t="s">
        <v>126</v>
      </c>
      <c r="F156" s="103">
        <v>45657</v>
      </c>
      <c r="G156" s="49"/>
      <c r="H156" s="49"/>
      <c r="I156" s="83"/>
      <c r="J156" s="83"/>
      <c r="K156" s="83"/>
      <c r="L156" s="83"/>
      <c r="M156" s="83"/>
      <c r="N156" s="83"/>
      <c r="O156" s="83"/>
      <c r="P156" s="155"/>
      <c r="Q156" s="83"/>
      <c r="R156" s="83"/>
      <c r="S156" s="83"/>
      <c r="T156" s="83"/>
      <c r="U156" s="83"/>
      <c r="V156" s="83"/>
      <c r="W156" s="83"/>
      <c r="X156" s="83"/>
      <c r="Y156" s="78"/>
      <c r="Z156" s="85"/>
      <c r="AA156" s="10"/>
    </row>
    <row r="157" spans="1:27" ht="82.5" customHeight="1">
      <c r="A157" s="71" t="s">
        <v>49</v>
      </c>
      <c r="B157" s="222" t="s">
        <v>500</v>
      </c>
      <c r="C157" s="61" t="s">
        <v>501</v>
      </c>
      <c r="D157" s="73" t="s">
        <v>502</v>
      </c>
      <c r="E157" s="74" t="s">
        <v>503</v>
      </c>
      <c r="F157" s="75" t="s">
        <v>292</v>
      </c>
      <c r="G157" s="62"/>
      <c r="H157" s="97" t="s">
        <v>102</v>
      </c>
      <c r="I157" s="77" t="s">
        <v>57</v>
      </c>
      <c r="J157" s="77" t="s">
        <v>11</v>
      </c>
      <c r="K157" s="77"/>
      <c r="L157" s="77"/>
      <c r="M157" s="77"/>
      <c r="N157" s="77"/>
      <c r="O157" s="77"/>
      <c r="P157" s="157">
        <v>650000</v>
      </c>
      <c r="Q157" s="49"/>
      <c r="R157" s="77" t="s">
        <v>11</v>
      </c>
      <c r="S157" s="49"/>
      <c r="T157" s="73"/>
      <c r="U157" s="73"/>
      <c r="V157" s="49" t="s">
        <v>11</v>
      </c>
      <c r="W157" s="98" t="s">
        <v>504</v>
      </c>
      <c r="X157" s="49"/>
      <c r="Y157" s="78"/>
      <c r="Z157" s="79"/>
      <c r="AA157" s="10"/>
    </row>
    <row r="158" spans="1:27" ht="28.5">
      <c r="A158" s="73" t="s">
        <v>59</v>
      </c>
      <c r="B158" s="223" t="s">
        <v>505</v>
      </c>
      <c r="C158" s="61" t="s">
        <v>506</v>
      </c>
      <c r="D158" s="80"/>
      <c r="E158" s="81"/>
      <c r="F158" s="103">
        <v>45382</v>
      </c>
      <c r="G158" s="49"/>
      <c r="H158" s="49"/>
      <c r="I158" s="83"/>
      <c r="J158" s="83"/>
      <c r="K158" s="83"/>
      <c r="L158" s="83"/>
      <c r="M158" s="83"/>
      <c r="N158" s="83"/>
      <c r="O158" s="83"/>
      <c r="P158" s="154"/>
      <c r="Q158" s="83"/>
      <c r="R158" s="83"/>
      <c r="S158" s="83"/>
      <c r="T158" s="83"/>
      <c r="U158" s="83"/>
      <c r="V158" s="84"/>
      <c r="W158" s="84"/>
      <c r="X158" s="83"/>
      <c r="Y158" s="78"/>
      <c r="Z158" s="85"/>
      <c r="AA158" s="10"/>
    </row>
    <row r="159" spans="1:27" ht="28.5">
      <c r="A159" s="73" t="s">
        <v>59</v>
      </c>
      <c r="B159" s="223" t="s">
        <v>507</v>
      </c>
      <c r="C159" s="61" t="s">
        <v>508</v>
      </c>
      <c r="D159" s="80"/>
      <c r="E159" s="81"/>
      <c r="F159" s="103">
        <v>45473</v>
      </c>
      <c r="G159" s="49"/>
      <c r="H159" s="49"/>
      <c r="I159" s="83"/>
      <c r="J159" s="83"/>
      <c r="K159" s="83"/>
      <c r="L159" s="83"/>
      <c r="M159" s="83"/>
      <c r="N159" s="83"/>
      <c r="O159" s="83"/>
      <c r="P159" s="154"/>
      <c r="Q159" s="83"/>
      <c r="R159" s="83"/>
      <c r="S159" s="83"/>
      <c r="T159" s="83"/>
      <c r="U159" s="83"/>
      <c r="V159" s="84"/>
      <c r="W159" s="84"/>
      <c r="X159" s="83"/>
      <c r="Y159" s="78"/>
      <c r="Z159" s="85"/>
      <c r="AA159" s="10"/>
    </row>
    <row r="160" spans="1:27" ht="86.25" customHeight="1">
      <c r="A160" s="71" t="s">
        <v>49</v>
      </c>
      <c r="B160" s="222" t="s">
        <v>509</v>
      </c>
      <c r="C160" s="61" t="s">
        <v>510</v>
      </c>
      <c r="D160" s="73" t="s">
        <v>511</v>
      </c>
      <c r="E160" s="74" t="s">
        <v>512</v>
      </c>
      <c r="F160" s="75" t="s">
        <v>419</v>
      </c>
      <c r="G160" s="62"/>
      <c r="H160" s="97" t="s">
        <v>102</v>
      </c>
      <c r="I160" s="77" t="s">
        <v>57</v>
      </c>
      <c r="J160" s="77"/>
      <c r="K160" s="77"/>
      <c r="L160" s="77"/>
      <c r="M160" s="77"/>
      <c r="N160" s="77"/>
      <c r="O160" s="73" t="s">
        <v>117</v>
      </c>
      <c r="P160" s="157" t="s">
        <v>513</v>
      </c>
      <c r="Q160" s="49"/>
      <c r="R160" s="73"/>
      <c r="S160" s="49"/>
      <c r="T160" s="73"/>
      <c r="U160" s="49" t="s">
        <v>11</v>
      </c>
      <c r="V160" s="49"/>
      <c r="W160" s="78"/>
      <c r="X160" s="49"/>
      <c r="Y160" s="78"/>
      <c r="Z160" s="79"/>
      <c r="AA160" s="10"/>
    </row>
    <row r="161" spans="1:27" ht="15">
      <c r="A161" s="73" t="s">
        <v>59</v>
      </c>
      <c r="B161" s="224" t="s">
        <v>514</v>
      </c>
      <c r="C161" s="94" t="s">
        <v>515</v>
      </c>
      <c r="D161" s="80"/>
      <c r="E161" s="81"/>
      <c r="F161" s="89">
        <v>45382</v>
      </c>
      <c r="G161" s="49"/>
      <c r="H161" s="49"/>
      <c r="I161" s="83"/>
      <c r="J161" s="83"/>
      <c r="K161" s="83"/>
      <c r="L161" s="83"/>
      <c r="M161" s="83"/>
      <c r="N161" s="83"/>
      <c r="O161" s="83"/>
      <c r="P161" s="154"/>
      <c r="Q161" s="83"/>
      <c r="R161" s="83"/>
      <c r="S161" s="83"/>
      <c r="T161" s="83"/>
      <c r="U161" s="83"/>
      <c r="V161" s="84"/>
      <c r="W161" s="84"/>
      <c r="X161" s="83"/>
      <c r="Y161" s="78"/>
      <c r="Z161" s="85"/>
      <c r="AA161" s="10"/>
    </row>
    <row r="162" spans="1:27" ht="15">
      <c r="A162" s="73" t="s">
        <v>59</v>
      </c>
      <c r="B162" s="224" t="s">
        <v>516</v>
      </c>
      <c r="C162" s="94" t="s">
        <v>517</v>
      </c>
      <c r="D162" s="88" t="s">
        <v>126</v>
      </c>
      <c r="E162" s="88" t="s">
        <v>126</v>
      </c>
      <c r="F162" s="103">
        <v>45473</v>
      </c>
      <c r="G162" s="49"/>
      <c r="H162" s="49"/>
      <c r="I162" s="83"/>
      <c r="J162" s="83"/>
      <c r="K162" s="83"/>
      <c r="L162" s="83"/>
      <c r="M162" s="83"/>
      <c r="N162" s="83"/>
      <c r="O162" s="83"/>
      <c r="P162" s="155"/>
      <c r="Q162" s="83"/>
      <c r="R162" s="83"/>
      <c r="S162" s="83"/>
      <c r="T162" s="83"/>
      <c r="U162" s="83"/>
      <c r="V162" s="83"/>
      <c r="W162" s="83"/>
      <c r="X162" s="83"/>
      <c r="Y162" s="78"/>
      <c r="Z162" s="85"/>
      <c r="AA162" s="10"/>
    </row>
    <row r="163" spans="1:27" ht="108" customHeight="1">
      <c r="A163" s="71" t="s">
        <v>49</v>
      </c>
      <c r="B163" s="222" t="s">
        <v>518</v>
      </c>
      <c r="C163" s="61" t="s">
        <v>519</v>
      </c>
      <c r="D163" s="73" t="s">
        <v>520</v>
      </c>
      <c r="E163" s="74" t="s">
        <v>521</v>
      </c>
      <c r="F163" s="75" t="s">
        <v>419</v>
      </c>
      <c r="G163" s="62" t="s">
        <v>522</v>
      </c>
      <c r="H163" s="97" t="s">
        <v>102</v>
      </c>
      <c r="I163" s="77" t="s">
        <v>57</v>
      </c>
      <c r="J163" s="77"/>
      <c r="K163" s="77" t="s">
        <v>11</v>
      </c>
      <c r="L163" s="77"/>
      <c r="M163" s="77"/>
      <c r="N163" s="77"/>
      <c r="O163" s="77"/>
      <c r="P163" s="157" t="s">
        <v>523</v>
      </c>
      <c r="Q163" s="49"/>
      <c r="R163" s="77" t="s">
        <v>11</v>
      </c>
      <c r="S163" s="49"/>
      <c r="T163" s="73"/>
      <c r="U163" s="73"/>
      <c r="V163" s="49"/>
      <c r="W163" s="78"/>
      <c r="X163" s="49"/>
      <c r="Y163" s="78"/>
      <c r="Z163" s="79"/>
      <c r="AA163" s="10"/>
    </row>
    <row r="164" spans="1:27" ht="15">
      <c r="A164" s="73" t="s">
        <v>59</v>
      </c>
      <c r="B164" s="224" t="s">
        <v>524</v>
      </c>
      <c r="C164" s="94" t="s">
        <v>525</v>
      </c>
      <c r="D164" s="80"/>
      <c r="E164" s="81"/>
      <c r="F164" s="103" t="s">
        <v>196</v>
      </c>
      <c r="G164" s="49"/>
      <c r="H164" s="49"/>
      <c r="I164" s="83"/>
      <c r="J164" s="83"/>
      <c r="K164" s="83"/>
      <c r="L164" s="83"/>
      <c r="M164" s="83"/>
      <c r="N164" s="83"/>
      <c r="O164" s="83"/>
      <c r="P164" s="154"/>
      <c r="Q164" s="83"/>
      <c r="R164" s="83"/>
      <c r="S164" s="83"/>
      <c r="T164" s="83"/>
      <c r="U164" s="83"/>
      <c r="V164" s="84"/>
      <c r="W164" s="84"/>
      <c r="X164" s="83"/>
      <c r="Y164" s="78"/>
      <c r="Z164" s="85"/>
      <c r="AA164" s="10"/>
    </row>
    <row r="165" spans="1:27" ht="15">
      <c r="A165" s="73" t="s">
        <v>59</v>
      </c>
      <c r="B165" s="224" t="s">
        <v>526</v>
      </c>
      <c r="C165" s="94" t="s">
        <v>525</v>
      </c>
      <c r="D165" s="88" t="s">
        <v>126</v>
      </c>
      <c r="E165" s="88" t="s">
        <v>126</v>
      </c>
      <c r="F165" s="103" t="s">
        <v>527</v>
      </c>
      <c r="G165" s="49"/>
      <c r="H165" s="49"/>
      <c r="I165" s="83"/>
      <c r="J165" s="83"/>
      <c r="K165" s="83"/>
      <c r="L165" s="83"/>
      <c r="M165" s="83"/>
      <c r="N165" s="83"/>
      <c r="O165" s="83"/>
      <c r="P165" s="155"/>
      <c r="Q165" s="83"/>
      <c r="R165" s="83"/>
      <c r="S165" s="83"/>
      <c r="T165" s="83"/>
      <c r="U165" s="83"/>
      <c r="V165" s="83"/>
      <c r="W165" s="83"/>
      <c r="X165" s="83"/>
      <c r="Y165" s="78"/>
      <c r="Z165" s="85"/>
      <c r="AA165" s="10"/>
    </row>
    <row r="166" spans="1:27" ht="51">
      <c r="A166" s="71" t="s">
        <v>49</v>
      </c>
      <c r="B166" s="222" t="s">
        <v>528</v>
      </c>
      <c r="C166" s="61" t="s">
        <v>529</v>
      </c>
      <c r="D166" s="73" t="s">
        <v>530</v>
      </c>
      <c r="E166" s="74" t="s">
        <v>531</v>
      </c>
      <c r="F166" s="75" t="s">
        <v>532</v>
      </c>
      <c r="G166" s="96" t="s">
        <v>533</v>
      </c>
      <c r="H166" s="97" t="s">
        <v>102</v>
      </c>
      <c r="I166" s="77" t="s">
        <v>57</v>
      </c>
      <c r="J166" s="77"/>
      <c r="K166" s="77" t="s">
        <v>11</v>
      </c>
      <c r="L166" s="77"/>
      <c r="M166" s="77"/>
      <c r="N166" s="77"/>
      <c r="O166" s="77"/>
      <c r="P166" s="157" t="s">
        <v>534</v>
      </c>
      <c r="Q166" s="49"/>
      <c r="R166" s="77" t="s">
        <v>11</v>
      </c>
      <c r="S166" s="49"/>
      <c r="T166" s="73"/>
      <c r="U166" s="73"/>
      <c r="V166" s="49" t="s">
        <v>11</v>
      </c>
      <c r="W166" s="78"/>
      <c r="X166" s="49"/>
      <c r="Y166" s="78"/>
      <c r="Z166" s="79"/>
      <c r="AA166" s="10"/>
    </row>
    <row r="167" spans="1:27" ht="15">
      <c r="A167" s="73" t="s">
        <v>59</v>
      </c>
      <c r="B167" s="224" t="s">
        <v>535</v>
      </c>
      <c r="C167" s="94" t="s">
        <v>536</v>
      </c>
      <c r="D167" s="80"/>
      <c r="E167" s="81"/>
      <c r="F167" s="89">
        <v>45473</v>
      </c>
      <c r="G167" s="49"/>
      <c r="H167" s="49"/>
      <c r="I167" s="83"/>
      <c r="J167" s="83"/>
      <c r="K167" s="83"/>
      <c r="L167" s="83"/>
      <c r="M167" s="83"/>
      <c r="N167" s="83"/>
      <c r="O167" s="83"/>
      <c r="P167" s="154"/>
      <c r="Q167" s="83"/>
      <c r="R167" s="83"/>
      <c r="S167" s="83"/>
      <c r="T167" s="83"/>
      <c r="U167" s="83"/>
      <c r="V167" s="84"/>
      <c r="W167" s="84"/>
      <c r="X167" s="83"/>
      <c r="Y167" s="78"/>
      <c r="Z167" s="85"/>
      <c r="AA167" s="10"/>
    </row>
    <row r="168" spans="1:27" ht="15">
      <c r="A168" s="73" t="s">
        <v>59</v>
      </c>
      <c r="B168" s="224" t="s">
        <v>537</v>
      </c>
      <c r="C168" s="94" t="s">
        <v>538</v>
      </c>
      <c r="D168" s="88" t="s">
        <v>126</v>
      </c>
      <c r="E168" s="88" t="s">
        <v>126</v>
      </c>
      <c r="F168" s="103">
        <v>45657</v>
      </c>
      <c r="G168" s="49"/>
      <c r="H168" s="49"/>
      <c r="I168" s="83"/>
      <c r="J168" s="83"/>
      <c r="K168" s="83"/>
      <c r="L168" s="83"/>
      <c r="M168" s="83"/>
      <c r="N168" s="83"/>
      <c r="O168" s="83"/>
      <c r="P168" s="155"/>
      <c r="Q168" s="83"/>
      <c r="R168" s="83"/>
      <c r="S168" s="83"/>
      <c r="T168" s="83"/>
      <c r="U168" s="83"/>
      <c r="V168" s="83"/>
      <c r="W168" s="83"/>
      <c r="X168" s="83"/>
      <c r="Y168" s="78"/>
      <c r="Z168" s="85"/>
      <c r="AA168" s="10"/>
    </row>
    <row r="169" spans="1:27" ht="38.25">
      <c r="A169" s="71" t="s">
        <v>49</v>
      </c>
      <c r="B169" s="222" t="s">
        <v>539</v>
      </c>
      <c r="C169" s="61" t="s">
        <v>540</v>
      </c>
      <c r="D169" s="73" t="s">
        <v>541</v>
      </c>
      <c r="E169" s="74" t="s">
        <v>542</v>
      </c>
      <c r="F169" s="75" t="s">
        <v>66</v>
      </c>
      <c r="G169" s="62"/>
      <c r="H169" s="97" t="s">
        <v>102</v>
      </c>
      <c r="I169" s="77" t="s">
        <v>57</v>
      </c>
      <c r="J169" s="77"/>
      <c r="K169" s="77"/>
      <c r="L169" s="77"/>
      <c r="M169" s="77"/>
      <c r="N169" s="77"/>
      <c r="O169" s="77" t="s">
        <v>232</v>
      </c>
      <c r="P169" s="157" t="s">
        <v>543</v>
      </c>
      <c r="Q169" s="49"/>
      <c r="R169" s="77" t="s">
        <v>11</v>
      </c>
      <c r="S169" s="49"/>
      <c r="T169" s="73"/>
      <c r="U169" s="73"/>
      <c r="V169" s="49"/>
      <c r="W169" s="78"/>
      <c r="X169" s="49"/>
      <c r="Y169" s="78"/>
      <c r="Z169" s="79"/>
      <c r="AA169" s="10"/>
    </row>
    <row r="170" spans="1:27" ht="15">
      <c r="A170" s="73" t="s">
        <v>59</v>
      </c>
      <c r="B170" s="224" t="s">
        <v>544</v>
      </c>
      <c r="C170" s="94" t="s">
        <v>545</v>
      </c>
      <c r="D170" s="80"/>
      <c r="E170" s="81"/>
      <c r="F170" s="103">
        <v>45473</v>
      </c>
      <c r="G170" s="49"/>
      <c r="H170" s="49"/>
      <c r="I170" s="83"/>
      <c r="J170" s="83"/>
      <c r="K170" s="83"/>
      <c r="L170" s="83"/>
      <c r="M170" s="83"/>
      <c r="N170" s="83"/>
      <c r="O170" s="83"/>
      <c r="P170" s="154"/>
      <c r="Q170" s="83"/>
      <c r="R170" s="83"/>
      <c r="S170" s="83"/>
      <c r="T170" s="83"/>
      <c r="U170" s="83"/>
      <c r="V170" s="84"/>
      <c r="W170" s="84"/>
      <c r="X170" s="83"/>
      <c r="Y170" s="78"/>
      <c r="Z170" s="85"/>
      <c r="AA170" s="10"/>
    </row>
    <row r="171" spans="1:27" ht="15">
      <c r="A171" s="73" t="s">
        <v>59</v>
      </c>
      <c r="B171" s="224" t="s">
        <v>546</v>
      </c>
      <c r="C171" s="94" t="s">
        <v>545</v>
      </c>
      <c r="D171" s="88" t="s">
        <v>126</v>
      </c>
      <c r="E171" s="88" t="s">
        <v>126</v>
      </c>
      <c r="F171" s="103">
        <v>45657</v>
      </c>
      <c r="G171" s="49"/>
      <c r="H171" s="49"/>
      <c r="I171" s="83"/>
      <c r="J171" s="83"/>
      <c r="K171" s="83"/>
      <c r="L171" s="83"/>
      <c r="M171" s="83"/>
      <c r="N171" s="83"/>
      <c r="O171" s="83"/>
      <c r="P171" s="155"/>
      <c r="Q171" s="83"/>
      <c r="R171" s="83"/>
      <c r="S171" s="83"/>
      <c r="T171" s="83"/>
      <c r="U171" s="83"/>
      <c r="V171" s="83"/>
      <c r="W171" s="83"/>
      <c r="X171" s="83"/>
      <c r="Y171" s="78"/>
      <c r="Z171" s="85"/>
      <c r="AA171" s="10"/>
    </row>
    <row r="172" spans="1:27" ht="126.75" customHeight="1">
      <c r="A172" s="71" t="s">
        <v>49</v>
      </c>
      <c r="B172" s="222" t="s">
        <v>547</v>
      </c>
      <c r="C172" s="61" t="s">
        <v>548</v>
      </c>
      <c r="D172" s="73" t="s">
        <v>549</v>
      </c>
      <c r="E172" s="74" t="s">
        <v>154</v>
      </c>
      <c r="F172" s="75" t="s">
        <v>66</v>
      </c>
      <c r="G172" s="62" t="s">
        <v>550</v>
      </c>
      <c r="H172" s="97" t="s">
        <v>102</v>
      </c>
      <c r="I172" s="77" t="s">
        <v>57</v>
      </c>
      <c r="J172" s="77"/>
      <c r="K172" s="77" t="s">
        <v>11</v>
      </c>
      <c r="L172" s="77"/>
      <c r="M172" s="77" t="s">
        <v>11</v>
      </c>
      <c r="N172" s="77"/>
      <c r="O172" s="77"/>
      <c r="P172" s="157" t="s">
        <v>551</v>
      </c>
      <c r="Q172" s="49"/>
      <c r="R172" s="77" t="s">
        <v>11</v>
      </c>
      <c r="S172" s="49"/>
      <c r="T172" s="73"/>
      <c r="U172" s="73"/>
      <c r="V172" s="49"/>
      <c r="W172" s="78"/>
      <c r="X172" s="49"/>
      <c r="Y172" s="78"/>
      <c r="Z172" s="79"/>
      <c r="AA172" s="10"/>
    </row>
    <row r="173" spans="1:27" ht="15">
      <c r="A173" s="73" t="s">
        <v>59</v>
      </c>
      <c r="B173" s="223" t="s">
        <v>552</v>
      </c>
      <c r="C173" s="94" t="s">
        <v>553</v>
      </c>
      <c r="D173" s="80"/>
      <c r="E173" s="81"/>
      <c r="F173" s="103">
        <v>45473</v>
      </c>
      <c r="G173" s="49"/>
      <c r="H173" s="49"/>
      <c r="I173" s="83"/>
      <c r="J173" s="83"/>
      <c r="K173" s="83"/>
      <c r="L173" s="83"/>
      <c r="M173" s="83"/>
      <c r="N173" s="83"/>
      <c r="O173" s="83"/>
      <c r="P173" s="154"/>
      <c r="Q173" s="83"/>
      <c r="R173" s="83"/>
      <c r="S173" s="83"/>
      <c r="T173" s="83"/>
      <c r="U173" s="83"/>
      <c r="V173" s="84"/>
      <c r="W173" s="84"/>
      <c r="X173" s="83"/>
      <c r="Y173" s="78"/>
      <c r="Z173" s="85"/>
      <c r="AA173" s="10"/>
    </row>
    <row r="174" spans="1:27" ht="15">
      <c r="A174" s="73" t="s">
        <v>59</v>
      </c>
      <c r="B174" s="223" t="s">
        <v>554</v>
      </c>
      <c r="C174" s="94" t="s">
        <v>555</v>
      </c>
      <c r="D174" s="88" t="s">
        <v>126</v>
      </c>
      <c r="E174" s="88" t="s">
        <v>126</v>
      </c>
      <c r="F174" s="103">
        <v>45657</v>
      </c>
      <c r="G174" s="49"/>
      <c r="H174" s="49"/>
      <c r="I174" s="83"/>
      <c r="J174" s="83"/>
      <c r="K174" s="83"/>
      <c r="L174" s="83"/>
      <c r="M174" s="83"/>
      <c r="N174" s="83"/>
      <c r="O174" s="83"/>
      <c r="P174" s="155"/>
      <c r="Q174" s="83"/>
      <c r="R174" s="83"/>
      <c r="S174" s="83"/>
      <c r="T174" s="83"/>
      <c r="U174" s="83"/>
      <c r="V174" s="83"/>
      <c r="W174" s="83"/>
      <c r="X174" s="83"/>
      <c r="Y174" s="78"/>
      <c r="Z174" s="85"/>
      <c r="AA174" s="10"/>
    </row>
    <row r="175" spans="1:27" ht="78" customHeight="1">
      <c r="A175" s="71" t="s">
        <v>49</v>
      </c>
      <c r="B175" s="222" t="s">
        <v>556</v>
      </c>
      <c r="C175" s="61" t="s">
        <v>557</v>
      </c>
      <c r="D175" s="73" t="s">
        <v>558</v>
      </c>
      <c r="E175" s="74">
        <v>44197</v>
      </c>
      <c r="F175" s="75">
        <v>45657</v>
      </c>
      <c r="G175" s="96" t="s">
        <v>559</v>
      </c>
      <c r="H175" s="97" t="s">
        <v>102</v>
      </c>
      <c r="I175" s="77" t="s">
        <v>57</v>
      </c>
      <c r="J175" s="77"/>
      <c r="K175" s="77" t="s">
        <v>11</v>
      </c>
      <c r="L175" s="77"/>
      <c r="M175" s="77"/>
      <c r="N175" s="77"/>
      <c r="O175" s="77"/>
      <c r="P175" s="157" t="s">
        <v>560</v>
      </c>
      <c r="Q175" s="49"/>
      <c r="R175" s="77" t="s">
        <v>11</v>
      </c>
      <c r="S175" s="49"/>
      <c r="T175" s="73"/>
      <c r="U175" s="73"/>
      <c r="V175" s="49"/>
      <c r="W175" s="78"/>
      <c r="X175" s="49"/>
      <c r="Y175" s="78"/>
      <c r="Z175" s="79"/>
      <c r="AA175" s="10"/>
    </row>
    <row r="176" spans="1:27" ht="28.5">
      <c r="A176" s="73" t="s">
        <v>59</v>
      </c>
      <c r="B176" s="223" t="s">
        <v>561</v>
      </c>
      <c r="C176" s="94" t="s">
        <v>562</v>
      </c>
      <c r="D176" s="80"/>
      <c r="E176" s="81"/>
      <c r="F176" s="103">
        <v>45473</v>
      </c>
      <c r="G176" s="49"/>
      <c r="H176" s="49"/>
      <c r="I176" s="83"/>
      <c r="J176" s="83"/>
      <c r="K176" s="83"/>
      <c r="L176" s="83"/>
      <c r="M176" s="83"/>
      <c r="N176" s="83"/>
      <c r="O176" s="83"/>
      <c r="P176" s="154"/>
      <c r="Q176" s="83"/>
      <c r="R176" s="83"/>
      <c r="S176" s="83"/>
      <c r="T176" s="83"/>
      <c r="U176" s="83"/>
      <c r="V176" s="84"/>
      <c r="W176" s="84"/>
      <c r="X176" s="83"/>
      <c r="Y176" s="78"/>
      <c r="Z176" s="85"/>
      <c r="AA176" s="10"/>
    </row>
    <row r="177" spans="1:27" ht="28.5">
      <c r="A177" s="73" t="s">
        <v>59</v>
      </c>
      <c r="B177" s="223" t="s">
        <v>563</v>
      </c>
      <c r="C177" s="94" t="s">
        <v>564</v>
      </c>
      <c r="D177" s="88" t="s">
        <v>126</v>
      </c>
      <c r="E177" s="88" t="s">
        <v>126</v>
      </c>
      <c r="F177" s="103">
        <v>45657</v>
      </c>
      <c r="G177" s="49"/>
      <c r="H177" s="49"/>
      <c r="I177" s="83"/>
      <c r="J177" s="83"/>
      <c r="K177" s="83"/>
      <c r="L177" s="83"/>
      <c r="M177" s="83"/>
      <c r="N177" s="83"/>
      <c r="O177" s="83"/>
      <c r="P177" s="155"/>
      <c r="Q177" s="83"/>
      <c r="R177" s="83"/>
      <c r="S177" s="83"/>
      <c r="T177" s="83"/>
      <c r="U177" s="83"/>
      <c r="V177" s="83"/>
      <c r="W177" s="83"/>
      <c r="X177" s="83"/>
      <c r="Y177" s="78"/>
      <c r="Z177" s="85"/>
      <c r="AA177" s="10"/>
    </row>
    <row r="178" spans="1:27" ht="65.1" customHeight="1">
      <c r="A178" s="71" t="s">
        <v>49</v>
      </c>
      <c r="B178" s="222" t="s">
        <v>565</v>
      </c>
      <c r="C178" s="61" t="s">
        <v>566</v>
      </c>
      <c r="D178" s="73" t="s">
        <v>567</v>
      </c>
      <c r="E178" s="74">
        <v>45292</v>
      </c>
      <c r="F178" s="75">
        <v>46752</v>
      </c>
      <c r="G178" s="62"/>
      <c r="H178" s="97" t="s">
        <v>568</v>
      </c>
      <c r="I178" s="77" t="s">
        <v>569</v>
      </c>
      <c r="J178" s="77"/>
      <c r="K178" s="77" t="s">
        <v>11</v>
      </c>
      <c r="L178" s="77"/>
      <c r="M178" s="77"/>
      <c r="N178" s="77"/>
      <c r="O178" s="77"/>
      <c r="P178" s="153"/>
      <c r="Q178" s="49"/>
      <c r="R178" s="73"/>
      <c r="S178" s="49"/>
      <c r="T178" s="73"/>
      <c r="U178" s="73"/>
      <c r="V178" s="49"/>
      <c r="W178" s="78"/>
      <c r="X178" s="49"/>
      <c r="Y178" s="78"/>
      <c r="Z178" s="79"/>
      <c r="AA178" s="10"/>
    </row>
    <row r="179" spans="1:27" ht="15">
      <c r="A179" s="73" t="s">
        <v>59</v>
      </c>
      <c r="B179" s="223" t="s">
        <v>570</v>
      </c>
      <c r="C179" s="61" t="s">
        <v>571</v>
      </c>
      <c r="D179" s="80"/>
      <c r="E179" s="81"/>
      <c r="F179" s="82" t="s">
        <v>121</v>
      </c>
      <c r="G179" s="49"/>
      <c r="H179" s="49"/>
      <c r="I179" s="83"/>
      <c r="J179" s="83"/>
      <c r="K179" s="83"/>
      <c r="L179" s="83"/>
      <c r="M179" s="83"/>
      <c r="N179" s="83"/>
      <c r="O179" s="83"/>
      <c r="P179" s="154"/>
      <c r="Q179" s="83"/>
      <c r="R179" s="83"/>
      <c r="S179" s="83"/>
      <c r="T179" s="83"/>
      <c r="U179" s="83"/>
      <c r="V179" s="84"/>
      <c r="W179" s="84"/>
      <c r="X179" s="83"/>
      <c r="Y179" s="78"/>
      <c r="Z179" s="85"/>
      <c r="AA179" s="10"/>
    </row>
    <row r="180" spans="1:27" ht="15">
      <c r="A180" s="73" t="s">
        <v>59</v>
      </c>
      <c r="B180" s="223" t="s">
        <v>572</v>
      </c>
      <c r="C180" s="61" t="s">
        <v>573</v>
      </c>
      <c r="D180" s="80"/>
      <c r="E180" s="81"/>
      <c r="F180" s="82" t="s">
        <v>66</v>
      </c>
      <c r="G180" s="49"/>
      <c r="H180" s="49"/>
      <c r="I180" s="83"/>
      <c r="J180" s="83"/>
      <c r="K180" s="83"/>
      <c r="L180" s="83"/>
      <c r="M180" s="83"/>
      <c r="N180" s="83"/>
      <c r="O180" s="83"/>
      <c r="P180" s="154"/>
      <c r="Q180" s="83"/>
      <c r="R180" s="83"/>
      <c r="S180" s="83"/>
      <c r="T180" s="83"/>
      <c r="U180" s="83"/>
      <c r="V180" s="84"/>
      <c r="W180" s="84"/>
      <c r="X180" s="83"/>
      <c r="Y180" s="78"/>
      <c r="Z180" s="85"/>
      <c r="AA180" s="10"/>
    </row>
    <row r="181" spans="1:27" ht="38.25">
      <c r="A181" s="73" t="s">
        <v>49</v>
      </c>
      <c r="B181" s="222" t="s">
        <v>574</v>
      </c>
      <c r="C181" s="61" t="s">
        <v>575</v>
      </c>
      <c r="D181" s="96" t="s">
        <v>576</v>
      </c>
      <c r="E181" s="74">
        <v>45444</v>
      </c>
      <c r="F181" s="121">
        <v>45473</v>
      </c>
      <c r="G181" s="97" t="s">
        <v>577</v>
      </c>
      <c r="H181" s="97" t="s">
        <v>102</v>
      </c>
      <c r="I181" s="49" t="s">
        <v>57</v>
      </c>
      <c r="J181" s="49"/>
      <c r="K181" s="49"/>
      <c r="L181" s="49"/>
      <c r="M181" s="49"/>
      <c r="N181" s="49"/>
      <c r="O181" s="49" t="s">
        <v>232</v>
      </c>
      <c r="P181" s="157" t="s">
        <v>578</v>
      </c>
      <c r="Q181" s="49"/>
      <c r="R181" s="77" t="s">
        <v>11</v>
      </c>
      <c r="S181" s="49"/>
      <c r="T181" s="49"/>
      <c r="U181" s="73"/>
      <c r="V181" s="78"/>
      <c r="W181" s="78"/>
      <c r="X181" s="49"/>
      <c r="Y181" s="78"/>
      <c r="Z181" s="85"/>
      <c r="AA181" s="10"/>
    </row>
    <row r="182" spans="1:27" ht="28.5">
      <c r="A182" s="73" t="s">
        <v>59</v>
      </c>
      <c r="B182" s="223" t="s">
        <v>579</v>
      </c>
      <c r="C182" s="61" t="s">
        <v>580</v>
      </c>
      <c r="D182" s="88" t="s">
        <v>126</v>
      </c>
      <c r="E182" s="88" t="s">
        <v>126</v>
      </c>
      <c r="F182" s="103">
        <v>45412</v>
      </c>
      <c r="G182" s="95" t="s">
        <v>126</v>
      </c>
      <c r="H182" s="95" t="s">
        <v>126</v>
      </c>
      <c r="I182" s="83"/>
      <c r="J182" s="83"/>
      <c r="K182" s="83"/>
      <c r="L182" s="83"/>
      <c r="M182" s="83"/>
      <c r="N182" s="83"/>
      <c r="O182" s="83"/>
      <c r="P182" s="155"/>
      <c r="Q182" s="83"/>
      <c r="R182" s="83"/>
      <c r="S182" s="83"/>
      <c r="T182" s="83"/>
      <c r="U182" s="83"/>
      <c r="V182" s="83"/>
      <c r="W182" s="83"/>
      <c r="X182" s="83"/>
      <c r="Y182" s="78"/>
      <c r="Z182" s="85"/>
      <c r="AA182" s="10"/>
    </row>
    <row r="183" spans="1:27" ht="15">
      <c r="A183" s="73" t="s">
        <v>59</v>
      </c>
      <c r="B183" s="223" t="s">
        <v>581</v>
      </c>
      <c r="C183" s="61" t="s">
        <v>582</v>
      </c>
      <c r="D183" s="88"/>
      <c r="E183" s="88"/>
      <c r="F183" s="103">
        <v>45473</v>
      </c>
      <c r="G183" s="95" t="s">
        <v>126</v>
      </c>
      <c r="H183" s="95" t="s">
        <v>126</v>
      </c>
      <c r="I183" s="88"/>
      <c r="J183" s="88"/>
      <c r="K183" s="88"/>
      <c r="L183" s="88"/>
      <c r="M183" s="88"/>
      <c r="N183" s="88"/>
      <c r="O183" s="88"/>
      <c r="P183" s="155"/>
      <c r="Q183" s="83"/>
      <c r="R183" s="83"/>
      <c r="S183" s="83"/>
      <c r="T183" s="83"/>
      <c r="U183" s="83"/>
      <c r="V183" s="83"/>
      <c r="W183" s="83"/>
      <c r="X183" s="83"/>
      <c r="Y183" s="78"/>
      <c r="Z183" s="85"/>
      <c r="AA183" s="10"/>
    </row>
    <row r="184" spans="1:27" ht="65.1" customHeight="1">
      <c r="A184" s="71" t="s">
        <v>44</v>
      </c>
      <c r="B184" s="222" t="s">
        <v>583</v>
      </c>
      <c r="C184" s="61" t="s">
        <v>584</v>
      </c>
      <c r="D184" s="75"/>
      <c r="E184" s="74" t="s">
        <v>48</v>
      </c>
      <c r="F184" s="75" t="s">
        <v>48</v>
      </c>
      <c r="G184" s="62"/>
      <c r="H184" s="49"/>
      <c r="I184" s="77"/>
      <c r="J184" s="77"/>
      <c r="K184" s="77"/>
      <c r="L184" s="77"/>
      <c r="M184" s="77"/>
      <c r="N184" s="77"/>
      <c r="O184" s="77"/>
      <c r="P184" s="153"/>
      <c r="Q184" s="49"/>
      <c r="R184" s="73"/>
      <c r="S184" s="49"/>
      <c r="T184" s="73"/>
      <c r="U184" s="73"/>
      <c r="V184" s="49"/>
      <c r="W184" s="78"/>
      <c r="X184" s="49"/>
      <c r="Y184" s="78"/>
      <c r="Z184" s="79"/>
      <c r="AA184" s="10"/>
    </row>
    <row r="185" spans="1:27" ht="65.1" customHeight="1">
      <c r="A185" s="71" t="s">
        <v>49</v>
      </c>
      <c r="B185" s="222" t="s">
        <v>585</v>
      </c>
      <c r="C185" s="61" t="s">
        <v>586</v>
      </c>
      <c r="D185" s="73" t="s">
        <v>587</v>
      </c>
      <c r="E185" s="74">
        <v>44562</v>
      </c>
      <c r="F185" s="75">
        <v>45657</v>
      </c>
      <c r="G185" s="62"/>
      <c r="H185" s="62" t="s">
        <v>588</v>
      </c>
      <c r="I185" s="77" t="s">
        <v>57</v>
      </c>
      <c r="J185" s="77"/>
      <c r="K185" s="77"/>
      <c r="L185" s="77"/>
      <c r="M185" s="77"/>
      <c r="N185" s="77"/>
      <c r="O185" s="77" t="s">
        <v>589</v>
      </c>
      <c r="P185" s="153" t="s">
        <v>590</v>
      </c>
      <c r="Q185" s="49"/>
      <c r="R185" s="73"/>
      <c r="S185" s="49"/>
      <c r="T185" s="73"/>
      <c r="U185" s="73"/>
      <c r="V185" s="49"/>
      <c r="W185" s="78"/>
      <c r="X185" s="49"/>
      <c r="Y185" s="78"/>
      <c r="Z185" s="79"/>
      <c r="AA185" s="10"/>
    </row>
    <row r="186" spans="1:27" ht="43.5" customHeight="1">
      <c r="A186" s="71" t="s">
        <v>59</v>
      </c>
      <c r="B186" s="222" t="s">
        <v>591</v>
      </c>
      <c r="C186" s="61" t="s">
        <v>592</v>
      </c>
      <c r="D186" s="80"/>
      <c r="E186" s="80"/>
      <c r="F186" s="75">
        <v>45412</v>
      </c>
      <c r="G186" s="62"/>
      <c r="H186" s="62"/>
      <c r="I186" s="77"/>
      <c r="J186" s="77"/>
      <c r="K186" s="49"/>
      <c r="L186" s="49"/>
      <c r="M186" s="49"/>
      <c r="N186" s="49"/>
      <c r="O186" s="49"/>
      <c r="P186" s="153"/>
      <c r="Q186" s="49"/>
      <c r="R186" s="73"/>
      <c r="S186" s="49"/>
      <c r="T186" s="73"/>
      <c r="U186" s="73"/>
      <c r="V186" s="49"/>
      <c r="W186" s="78"/>
      <c r="X186" s="49"/>
      <c r="Y186" s="78"/>
      <c r="Z186" s="79"/>
      <c r="AA186" s="10"/>
    </row>
    <row r="187" spans="1:27" ht="65.1" customHeight="1">
      <c r="A187" s="73" t="s">
        <v>59</v>
      </c>
      <c r="B187" s="222" t="s">
        <v>593</v>
      </c>
      <c r="C187" s="61" t="s">
        <v>594</v>
      </c>
      <c r="D187" s="80"/>
      <c r="E187" s="81"/>
      <c r="F187" s="75">
        <v>45473</v>
      </c>
      <c r="G187" s="49"/>
      <c r="H187" s="49"/>
      <c r="I187" s="83"/>
      <c r="J187" s="83"/>
      <c r="K187" s="83"/>
      <c r="L187" s="83"/>
      <c r="M187" s="83"/>
      <c r="N187" s="83"/>
      <c r="O187" s="83"/>
      <c r="P187" s="154"/>
      <c r="Q187" s="83"/>
      <c r="R187" s="83"/>
      <c r="S187" s="83"/>
      <c r="T187" s="83"/>
      <c r="U187" s="83"/>
      <c r="V187" s="84"/>
      <c r="W187" s="84"/>
      <c r="X187" s="83"/>
      <c r="Y187" s="78"/>
      <c r="Z187" s="85"/>
      <c r="AA187" s="10"/>
    </row>
    <row r="188" spans="1:27" ht="65.1" customHeight="1">
      <c r="A188" s="122" t="s">
        <v>59</v>
      </c>
      <c r="B188" s="229" t="s">
        <v>595</v>
      </c>
      <c r="C188" s="123" t="s">
        <v>596</v>
      </c>
      <c r="D188" s="124" t="s">
        <v>126</v>
      </c>
      <c r="E188" s="124" t="s">
        <v>126</v>
      </c>
      <c r="F188" s="125" t="s">
        <v>66</v>
      </c>
      <c r="G188" s="126" t="s">
        <v>126</v>
      </c>
      <c r="H188" s="126" t="s">
        <v>116</v>
      </c>
      <c r="I188" s="83"/>
      <c r="J188" s="83"/>
      <c r="K188" s="83"/>
      <c r="L188" s="83"/>
      <c r="M188" s="83"/>
      <c r="N188" s="83"/>
      <c r="O188" s="83"/>
      <c r="P188" s="155"/>
      <c r="Q188" s="83"/>
      <c r="R188" s="83"/>
      <c r="S188" s="83"/>
      <c r="T188" s="83"/>
      <c r="U188" s="83"/>
      <c r="V188" s="83"/>
      <c r="W188" s="83"/>
      <c r="X188" s="83"/>
      <c r="Y188" s="127" t="s">
        <v>126</v>
      </c>
      <c r="Z188" s="128" t="s">
        <v>126</v>
      </c>
      <c r="AA188" s="10"/>
    </row>
    <row r="189" spans="1:27" ht="25.5">
      <c r="A189" s="71" t="s">
        <v>49</v>
      </c>
      <c r="B189" s="222" t="s">
        <v>597</v>
      </c>
      <c r="C189" s="61" t="s">
        <v>598</v>
      </c>
      <c r="D189" s="73" t="s">
        <v>599</v>
      </c>
      <c r="E189" s="74">
        <v>44562</v>
      </c>
      <c r="F189" s="75">
        <v>45473</v>
      </c>
      <c r="G189" s="62" t="s">
        <v>126</v>
      </c>
      <c r="H189" s="62" t="s">
        <v>126</v>
      </c>
      <c r="I189" s="77" t="s">
        <v>57</v>
      </c>
      <c r="J189" s="77" t="s">
        <v>126</v>
      </c>
      <c r="K189" s="77" t="s">
        <v>126</v>
      </c>
      <c r="L189" s="77" t="s">
        <v>126</v>
      </c>
      <c r="M189" s="77" t="s">
        <v>126</v>
      </c>
      <c r="N189" s="77" t="s">
        <v>126</v>
      </c>
      <c r="O189" s="77" t="s">
        <v>589</v>
      </c>
      <c r="P189" s="153" t="s">
        <v>600</v>
      </c>
      <c r="Q189" s="49" t="s">
        <v>126</v>
      </c>
      <c r="R189" s="73" t="s">
        <v>126</v>
      </c>
      <c r="S189" s="49" t="s">
        <v>126</v>
      </c>
      <c r="T189" s="73" t="s">
        <v>126</v>
      </c>
      <c r="U189" s="73" t="s">
        <v>126</v>
      </c>
      <c r="V189" s="49" t="s">
        <v>126</v>
      </c>
      <c r="W189" s="78" t="s">
        <v>126</v>
      </c>
      <c r="X189" s="49" t="s">
        <v>126</v>
      </c>
      <c r="Y189" s="78" t="s">
        <v>126</v>
      </c>
      <c r="Z189" s="79"/>
      <c r="AA189" s="10"/>
    </row>
    <row r="190" spans="1:27" ht="15">
      <c r="A190" s="73" t="s">
        <v>59</v>
      </c>
      <c r="B190" s="223" t="s">
        <v>601</v>
      </c>
      <c r="C190" s="61" t="s">
        <v>592</v>
      </c>
      <c r="D190" s="80" t="s">
        <v>126</v>
      </c>
      <c r="E190" s="81" t="s">
        <v>126</v>
      </c>
      <c r="F190" s="82" t="s">
        <v>602</v>
      </c>
      <c r="G190" s="49" t="s">
        <v>126</v>
      </c>
      <c r="H190" s="49" t="s">
        <v>126</v>
      </c>
      <c r="I190" s="83" t="s">
        <v>126</v>
      </c>
      <c r="J190" s="83" t="s">
        <v>126</v>
      </c>
      <c r="K190" s="83" t="s">
        <v>126</v>
      </c>
      <c r="L190" s="83" t="s">
        <v>126</v>
      </c>
      <c r="M190" s="83" t="s">
        <v>126</v>
      </c>
      <c r="N190" s="83" t="s">
        <v>126</v>
      </c>
      <c r="O190" s="83" t="s">
        <v>126</v>
      </c>
      <c r="P190" s="154" t="s">
        <v>126</v>
      </c>
      <c r="Q190" s="83" t="s">
        <v>126</v>
      </c>
      <c r="R190" s="83" t="s">
        <v>126</v>
      </c>
      <c r="S190" s="83" t="s">
        <v>126</v>
      </c>
      <c r="T190" s="83" t="s">
        <v>126</v>
      </c>
      <c r="U190" s="83" t="s">
        <v>126</v>
      </c>
      <c r="V190" s="84" t="s">
        <v>126</v>
      </c>
      <c r="W190" s="84" t="s">
        <v>126</v>
      </c>
      <c r="X190" s="83" t="s">
        <v>126</v>
      </c>
      <c r="Y190" s="78" t="s">
        <v>126</v>
      </c>
      <c r="Z190" s="85"/>
      <c r="AA190" s="10"/>
    </row>
    <row r="191" spans="1:27" ht="15">
      <c r="A191" s="73" t="s">
        <v>59</v>
      </c>
      <c r="B191" s="223" t="s">
        <v>603</v>
      </c>
      <c r="C191" s="61" t="s">
        <v>604</v>
      </c>
      <c r="D191" s="80"/>
      <c r="E191" s="81"/>
      <c r="F191" s="82" t="s">
        <v>121</v>
      </c>
      <c r="G191" s="49"/>
      <c r="H191" s="49"/>
      <c r="I191" s="83"/>
      <c r="J191" s="83"/>
      <c r="K191" s="83"/>
      <c r="L191" s="83"/>
      <c r="M191" s="83"/>
      <c r="N191" s="83"/>
      <c r="O191" s="83"/>
      <c r="P191" s="154"/>
      <c r="Q191" s="83"/>
      <c r="R191" s="83"/>
      <c r="S191" s="83"/>
      <c r="T191" s="83"/>
      <c r="U191" s="83"/>
      <c r="V191" s="84"/>
      <c r="W191" s="84"/>
      <c r="X191" s="83"/>
      <c r="Y191" s="78"/>
      <c r="Z191" s="85"/>
      <c r="AA191" s="10"/>
    </row>
    <row r="192" spans="1:27" ht="38.25" customHeight="1">
      <c r="A192" s="71" t="s">
        <v>41</v>
      </c>
      <c r="B192" s="222">
        <v>4</v>
      </c>
      <c r="C192" s="61" t="s">
        <v>605</v>
      </c>
      <c r="D192" s="73"/>
      <c r="E192" s="74"/>
      <c r="F192" s="75"/>
      <c r="G192" s="62"/>
      <c r="H192" s="49"/>
      <c r="I192" s="77"/>
      <c r="J192" s="77"/>
      <c r="K192" s="49"/>
      <c r="L192" s="49"/>
      <c r="M192" s="49"/>
      <c r="N192" s="49"/>
      <c r="O192" s="49"/>
      <c r="P192" s="153"/>
      <c r="Q192" s="49"/>
      <c r="R192" s="73"/>
      <c r="S192" s="49"/>
      <c r="T192" s="73"/>
      <c r="U192" s="73"/>
      <c r="V192" s="49"/>
      <c r="W192" s="78"/>
      <c r="X192" s="49"/>
      <c r="Y192" s="78"/>
      <c r="Z192" s="79"/>
      <c r="AA192" s="10"/>
    </row>
    <row r="193" spans="1:27" ht="31.5" customHeight="1">
      <c r="A193" s="71" t="s">
        <v>44</v>
      </c>
      <c r="B193" s="222" t="s">
        <v>606</v>
      </c>
      <c r="C193" s="61" t="s">
        <v>607</v>
      </c>
      <c r="D193" s="73" t="s">
        <v>608</v>
      </c>
      <c r="E193" s="74" t="s">
        <v>48</v>
      </c>
      <c r="F193" s="75" t="s">
        <v>48</v>
      </c>
      <c r="G193" s="62"/>
      <c r="H193" s="49"/>
      <c r="I193" s="77"/>
      <c r="J193" s="77"/>
      <c r="K193" s="77"/>
      <c r="L193" s="77"/>
      <c r="M193" s="77"/>
      <c r="N193" s="77"/>
      <c r="O193" s="77"/>
      <c r="P193" s="153"/>
      <c r="Q193" s="49"/>
      <c r="R193" s="73"/>
      <c r="S193" s="49"/>
      <c r="T193" s="73"/>
      <c r="U193" s="73"/>
      <c r="V193" s="49"/>
      <c r="W193" s="78"/>
      <c r="X193" s="49"/>
      <c r="Y193" s="78"/>
      <c r="Z193" s="79"/>
      <c r="AA193" s="10"/>
    </row>
    <row r="194" spans="1:27" ht="87.75" customHeight="1">
      <c r="A194" s="71" t="s">
        <v>49</v>
      </c>
      <c r="B194" s="222" t="s">
        <v>609</v>
      </c>
      <c r="C194" s="61" t="s">
        <v>610</v>
      </c>
      <c r="D194" s="73" t="s">
        <v>611</v>
      </c>
      <c r="E194" s="74" t="s">
        <v>154</v>
      </c>
      <c r="F194" s="75" t="s">
        <v>66</v>
      </c>
      <c r="G194" s="62"/>
      <c r="H194" s="49"/>
      <c r="I194" s="77" t="s">
        <v>145</v>
      </c>
      <c r="J194" s="77"/>
      <c r="K194" s="77"/>
      <c r="L194" s="77"/>
      <c r="M194" s="77"/>
      <c r="N194" s="77"/>
      <c r="O194" s="77"/>
      <c r="P194" s="153"/>
      <c r="Q194" s="49" t="s">
        <v>11</v>
      </c>
      <c r="R194" s="73"/>
      <c r="S194" s="49"/>
      <c r="T194" s="73"/>
      <c r="U194" s="73"/>
      <c r="V194" s="49"/>
      <c r="W194" s="78"/>
      <c r="X194" s="49"/>
      <c r="Y194" s="78"/>
      <c r="Z194" s="79"/>
      <c r="AA194" s="10"/>
    </row>
    <row r="195" spans="1:27" ht="28.5">
      <c r="A195" s="73" t="s">
        <v>59</v>
      </c>
      <c r="B195" s="223" t="s">
        <v>612</v>
      </c>
      <c r="C195" s="61" t="s">
        <v>613</v>
      </c>
      <c r="D195" s="80"/>
      <c r="E195" s="81"/>
      <c r="F195" s="82" t="s">
        <v>62</v>
      </c>
      <c r="G195" s="49"/>
      <c r="H195" s="49"/>
      <c r="I195" s="83"/>
      <c r="J195" s="83"/>
      <c r="K195" s="83"/>
      <c r="L195" s="83"/>
      <c r="M195" s="83"/>
      <c r="N195" s="83"/>
      <c r="O195" s="83"/>
      <c r="P195" s="154"/>
      <c r="Q195" s="83"/>
      <c r="R195" s="83"/>
      <c r="S195" s="83"/>
      <c r="T195" s="83"/>
      <c r="U195" s="83"/>
      <c r="V195" s="84"/>
      <c r="W195" s="84"/>
      <c r="X195" s="83"/>
      <c r="Y195" s="78"/>
      <c r="Z195" s="85"/>
      <c r="AA195" s="10"/>
    </row>
    <row r="196" spans="1:27" ht="28.5">
      <c r="A196" s="73" t="s">
        <v>59</v>
      </c>
      <c r="B196" s="223" t="s">
        <v>614</v>
      </c>
      <c r="C196" s="60" t="s">
        <v>615</v>
      </c>
      <c r="D196" s="80"/>
      <c r="E196" s="81"/>
      <c r="F196" s="82" t="s">
        <v>66</v>
      </c>
      <c r="G196" s="49"/>
      <c r="H196" s="49"/>
      <c r="I196" s="83"/>
      <c r="J196" s="83"/>
      <c r="K196" s="83"/>
      <c r="L196" s="83"/>
      <c r="M196" s="83"/>
      <c r="N196" s="83"/>
      <c r="O196" s="83"/>
      <c r="P196" s="154"/>
      <c r="Q196" s="83"/>
      <c r="R196" s="83"/>
      <c r="S196" s="83"/>
      <c r="T196" s="83"/>
      <c r="U196" s="83"/>
      <c r="V196" s="84"/>
      <c r="W196" s="84"/>
      <c r="X196" s="83"/>
      <c r="Y196" s="78"/>
      <c r="Z196" s="85"/>
      <c r="AA196" s="10"/>
    </row>
    <row r="197" spans="1:27" ht="65.1" customHeight="1">
      <c r="A197" s="71" t="s">
        <v>49</v>
      </c>
      <c r="B197" s="222" t="s">
        <v>616</v>
      </c>
      <c r="C197" s="61" t="s">
        <v>617</v>
      </c>
      <c r="D197" s="73" t="s">
        <v>618</v>
      </c>
      <c r="E197" s="74" t="s">
        <v>154</v>
      </c>
      <c r="F197" s="75" t="s">
        <v>66</v>
      </c>
      <c r="G197" s="62"/>
      <c r="H197" s="62" t="s">
        <v>619</v>
      </c>
      <c r="I197" s="77" t="s">
        <v>145</v>
      </c>
      <c r="J197" s="77"/>
      <c r="K197" s="77"/>
      <c r="L197" s="77"/>
      <c r="M197" s="77"/>
      <c r="N197" s="77"/>
      <c r="O197" s="77"/>
      <c r="P197" s="153"/>
      <c r="Q197" s="49" t="s">
        <v>11</v>
      </c>
      <c r="R197" s="73"/>
      <c r="S197" s="49"/>
      <c r="T197" s="73"/>
      <c r="U197" s="73"/>
      <c r="V197" s="49"/>
      <c r="W197" s="78"/>
      <c r="X197" s="49"/>
      <c r="Y197" s="78"/>
      <c r="Z197" s="79"/>
      <c r="AA197" s="10"/>
    </row>
    <row r="198" spans="1:27" ht="15">
      <c r="A198" s="73" t="s">
        <v>59</v>
      </c>
      <c r="B198" s="223" t="s">
        <v>620</v>
      </c>
      <c r="C198" s="61" t="s">
        <v>621</v>
      </c>
      <c r="D198" s="80"/>
      <c r="E198" s="81"/>
      <c r="F198" s="82" t="s">
        <v>62</v>
      </c>
      <c r="G198" s="49"/>
      <c r="H198" s="49"/>
      <c r="I198" s="83"/>
      <c r="J198" s="83"/>
      <c r="K198" s="83"/>
      <c r="L198" s="83"/>
      <c r="M198" s="83"/>
      <c r="N198" s="83"/>
      <c r="O198" s="83"/>
      <c r="P198" s="154"/>
      <c r="Q198" s="83"/>
      <c r="R198" s="83"/>
      <c r="S198" s="83"/>
      <c r="T198" s="83"/>
      <c r="U198" s="83"/>
      <c r="V198" s="84"/>
      <c r="W198" s="84"/>
      <c r="X198" s="83"/>
      <c r="Y198" s="78"/>
      <c r="Z198" s="85"/>
      <c r="AA198" s="10"/>
    </row>
    <row r="199" spans="1:27" ht="15">
      <c r="A199" s="73" t="s">
        <v>59</v>
      </c>
      <c r="B199" s="223" t="s">
        <v>622</v>
      </c>
      <c r="C199" s="61" t="s">
        <v>623</v>
      </c>
      <c r="D199" s="80"/>
      <c r="E199" s="81"/>
      <c r="F199" s="82" t="s">
        <v>66</v>
      </c>
      <c r="G199" s="49"/>
      <c r="H199" s="49"/>
      <c r="I199" s="83"/>
      <c r="J199" s="83"/>
      <c r="K199" s="83"/>
      <c r="L199" s="83"/>
      <c r="M199" s="83"/>
      <c r="N199" s="83"/>
      <c r="O199" s="83"/>
      <c r="P199" s="154"/>
      <c r="Q199" s="83"/>
      <c r="R199" s="83"/>
      <c r="S199" s="83"/>
      <c r="T199" s="83"/>
      <c r="U199" s="83"/>
      <c r="V199" s="84"/>
      <c r="W199" s="84"/>
      <c r="X199" s="83"/>
      <c r="Y199" s="78"/>
      <c r="Z199" s="85"/>
      <c r="AA199" s="10"/>
    </row>
    <row r="200" spans="1:27" ht="65.1" customHeight="1">
      <c r="A200" s="71" t="s">
        <v>49</v>
      </c>
      <c r="B200" s="222" t="s">
        <v>624</v>
      </c>
      <c r="C200" s="61" t="s">
        <v>625</v>
      </c>
      <c r="D200" s="73" t="s">
        <v>626</v>
      </c>
      <c r="E200" s="74" t="s">
        <v>512</v>
      </c>
      <c r="F200" s="75" t="s">
        <v>627</v>
      </c>
      <c r="G200" s="62" t="s">
        <v>628</v>
      </c>
      <c r="H200" s="49"/>
      <c r="I200" s="77" t="s">
        <v>145</v>
      </c>
      <c r="J200" s="77"/>
      <c r="K200" s="77"/>
      <c r="L200" s="77"/>
      <c r="M200" s="77"/>
      <c r="N200" s="77"/>
      <c r="O200" s="77"/>
      <c r="P200" s="153"/>
      <c r="Q200" s="49" t="s">
        <v>11</v>
      </c>
      <c r="R200" s="73"/>
      <c r="S200" s="49"/>
      <c r="T200" s="73"/>
      <c r="U200" s="73"/>
      <c r="V200" s="49"/>
      <c r="W200" s="78"/>
      <c r="X200" s="49"/>
      <c r="Y200" s="78"/>
      <c r="Z200" s="79"/>
      <c r="AA200" s="10"/>
    </row>
    <row r="201" spans="1:27" ht="19.5" customHeight="1">
      <c r="A201" s="73" t="s">
        <v>59</v>
      </c>
      <c r="B201" s="223" t="s">
        <v>629</v>
      </c>
      <c r="C201" s="61" t="s">
        <v>630</v>
      </c>
      <c r="D201" s="80"/>
      <c r="E201" s="81"/>
      <c r="F201" s="82" t="s">
        <v>62</v>
      </c>
      <c r="G201" s="49"/>
      <c r="H201" s="49"/>
      <c r="I201" s="83"/>
      <c r="J201" s="83"/>
      <c r="K201" s="83"/>
      <c r="L201" s="83"/>
      <c r="M201" s="83"/>
      <c r="N201" s="83"/>
      <c r="O201" s="83"/>
      <c r="P201" s="154"/>
      <c r="Q201" s="83"/>
      <c r="R201" s="83"/>
      <c r="S201" s="83"/>
      <c r="T201" s="83"/>
      <c r="U201" s="83"/>
      <c r="V201" s="84"/>
      <c r="W201" s="84"/>
      <c r="X201" s="83"/>
      <c r="Y201" s="78"/>
      <c r="Z201" s="85"/>
      <c r="AA201" s="10"/>
    </row>
    <row r="202" spans="1:27" ht="15">
      <c r="A202" s="73" t="s">
        <v>59</v>
      </c>
      <c r="B202" s="223" t="s">
        <v>631</v>
      </c>
      <c r="C202" s="61" t="s">
        <v>632</v>
      </c>
      <c r="D202" s="80"/>
      <c r="E202" s="81"/>
      <c r="F202" s="82" t="s">
        <v>66</v>
      </c>
      <c r="G202" s="49"/>
      <c r="H202" s="49"/>
      <c r="I202" s="83"/>
      <c r="J202" s="83"/>
      <c r="K202" s="83"/>
      <c r="L202" s="83"/>
      <c r="M202" s="83"/>
      <c r="N202" s="83"/>
      <c r="O202" s="83"/>
      <c r="P202" s="154"/>
      <c r="Q202" s="83"/>
      <c r="R202" s="83"/>
      <c r="S202" s="83"/>
      <c r="T202" s="83"/>
      <c r="U202" s="83"/>
      <c r="V202" s="84"/>
      <c r="W202" s="84"/>
      <c r="X202" s="83"/>
      <c r="Y202" s="78"/>
      <c r="Z202" s="85"/>
      <c r="AA202" s="10"/>
    </row>
    <row r="203" spans="1:27" ht="21.75" customHeight="1">
      <c r="A203" s="71" t="s">
        <v>44</v>
      </c>
      <c r="B203" s="222" t="s">
        <v>633</v>
      </c>
      <c r="C203" s="61" t="s">
        <v>634</v>
      </c>
      <c r="D203" s="73" t="s">
        <v>635</v>
      </c>
      <c r="E203" s="74" t="s">
        <v>48</v>
      </c>
      <c r="F203" s="75" t="s">
        <v>48</v>
      </c>
      <c r="G203" s="62"/>
      <c r="H203" s="49"/>
      <c r="I203" s="77"/>
      <c r="J203" s="77"/>
      <c r="K203" s="77"/>
      <c r="L203" s="77"/>
      <c r="M203" s="77"/>
      <c r="N203" s="77"/>
      <c r="O203" s="77"/>
      <c r="P203" s="153"/>
      <c r="Q203" s="49"/>
      <c r="R203" s="73"/>
      <c r="S203" s="49"/>
      <c r="T203" s="73"/>
      <c r="U203" s="73"/>
      <c r="V203" s="49"/>
      <c r="W203" s="78"/>
      <c r="X203" s="49"/>
      <c r="Y203" s="78"/>
      <c r="Z203" s="79"/>
      <c r="AA203" s="10"/>
    </row>
    <row r="204" spans="1:27" ht="38.25">
      <c r="A204" s="71" t="s">
        <v>49</v>
      </c>
      <c r="B204" s="222" t="s">
        <v>636</v>
      </c>
      <c r="C204" s="61" t="s">
        <v>637</v>
      </c>
      <c r="D204" s="73" t="s">
        <v>638</v>
      </c>
      <c r="E204" s="74">
        <v>44562</v>
      </c>
      <c r="F204" s="75">
        <v>45657</v>
      </c>
      <c r="G204" s="62"/>
      <c r="H204" s="49" t="s">
        <v>639</v>
      </c>
      <c r="I204" s="77" t="s">
        <v>57</v>
      </c>
      <c r="J204" s="77" t="s">
        <v>11</v>
      </c>
      <c r="K204" s="77"/>
      <c r="L204" s="77"/>
      <c r="M204" s="77"/>
      <c r="N204" s="77"/>
      <c r="O204" s="77" t="s">
        <v>232</v>
      </c>
      <c r="P204" s="153">
        <v>18747069.72</v>
      </c>
      <c r="Q204" s="49"/>
      <c r="R204" s="73">
        <v>3</v>
      </c>
      <c r="S204" s="49"/>
      <c r="T204" s="73"/>
      <c r="U204" s="73"/>
      <c r="V204" s="49"/>
      <c r="W204" s="78" t="s">
        <v>640</v>
      </c>
      <c r="X204" s="49"/>
      <c r="Y204" s="78"/>
      <c r="Z204" s="79"/>
      <c r="AA204" s="10"/>
    </row>
    <row r="205" spans="1:27" ht="42.75">
      <c r="A205" s="73" t="s">
        <v>59</v>
      </c>
      <c r="B205" s="223" t="s">
        <v>641</v>
      </c>
      <c r="C205" s="61" t="s">
        <v>642</v>
      </c>
      <c r="D205" s="80"/>
      <c r="E205" s="81"/>
      <c r="F205" s="82">
        <v>45473</v>
      </c>
      <c r="G205" s="49"/>
      <c r="H205" s="49"/>
      <c r="I205" s="83"/>
      <c r="J205" s="83"/>
      <c r="K205" s="83"/>
      <c r="L205" s="83"/>
      <c r="M205" s="83"/>
      <c r="N205" s="83"/>
      <c r="O205" s="83"/>
      <c r="P205" s="154"/>
      <c r="Q205" s="83"/>
      <c r="R205" s="83"/>
      <c r="S205" s="83"/>
      <c r="T205" s="83"/>
      <c r="U205" s="83"/>
      <c r="V205" s="84"/>
      <c r="W205" s="84"/>
      <c r="X205" s="83"/>
      <c r="Y205" s="78"/>
      <c r="Z205" s="85"/>
      <c r="AA205" s="10"/>
    </row>
    <row r="206" spans="1:27" ht="38.25">
      <c r="A206" s="71" t="s">
        <v>49</v>
      </c>
      <c r="B206" s="222" t="s">
        <v>643</v>
      </c>
      <c r="C206" s="61" t="s">
        <v>644</v>
      </c>
      <c r="D206" s="73" t="s">
        <v>645</v>
      </c>
      <c r="E206" s="74">
        <v>44562</v>
      </c>
      <c r="F206" s="75">
        <v>45657</v>
      </c>
      <c r="G206" s="62"/>
      <c r="H206" s="49" t="s">
        <v>646</v>
      </c>
      <c r="I206" s="77" t="s">
        <v>57</v>
      </c>
      <c r="J206" s="77" t="s">
        <v>11</v>
      </c>
      <c r="K206" s="77"/>
      <c r="L206" s="77"/>
      <c r="M206" s="77"/>
      <c r="N206" s="77"/>
      <c r="O206" s="77" t="s">
        <v>232</v>
      </c>
      <c r="P206" s="153">
        <v>19908121.47</v>
      </c>
      <c r="Q206" s="49"/>
      <c r="R206" s="73">
        <v>3</v>
      </c>
      <c r="S206" s="49"/>
      <c r="T206" s="73"/>
      <c r="U206" s="73"/>
      <c r="V206" s="49"/>
      <c r="W206" s="78" t="s">
        <v>647</v>
      </c>
      <c r="X206" s="49"/>
      <c r="Y206" s="78"/>
      <c r="Z206" s="79"/>
      <c r="AA206" s="10"/>
    </row>
    <row r="207" spans="1:27" ht="91.5" customHeight="1">
      <c r="A207" s="73" t="s">
        <v>59</v>
      </c>
      <c r="B207" s="223" t="s">
        <v>648</v>
      </c>
      <c r="C207" s="61" t="s">
        <v>649</v>
      </c>
      <c r="D207" s="80"/>
      <c r="E207" s="81"/>
      <c r="F207" s="82">
        <v>45473</v>
      </c>
      <c r="G207" s="49"/>
      <c r="H207" s="49"/>
      <c r="I207" s="83"/>
      <c r="J207" s="83"/>
      <c r="K207" s="83"/>
      <c r="L207" s="83"/>
      <c r="M207" s="83"/>
      <c r="N207" s="83"/>
      <c r="O207" s="83"/>
      <c r="P207" s="154"/>
      <c r="Q207" s="83"/>
      <c r="R207" s="83"/>
      <c r="S207" s="83"/>
      <c r="T207" s="83"/>
      <c r="U207" s="83"/>
      <c r="V207" s="84"/>
      <c r="W207" s="84"/>
      <c r="X207" s="83"/>
      <c r="Y207" s="78"/>
      <c r="Z207" s="85"/>
      <c r="AA207" s="10"/>
    </row>
    <row r="208" spans="1:27" ht="38.25">
      <c r="A208" s="71" t="s">
        <v>49</v>
      </c>
      <c r="B208" s="222" t="s">
        <v>650</v>
      </c>
      <c r="C208" s="61" t="s">
        <v>651</v>
      </c>
      <c r="D208" s="73" t="s">
        <v>652</v>
      </c>
      <c r="E208" s="74">
        <v>44562</v>
      </c>
      <c r="F208" s="75">
        <v>45657</v>
      </c>
      <c r="G208" s="62"/>
      <c r="H208" s="49" t="s">
        <v>653</v>
      </c>
      <c r="I208" s="77" t="s">
        <v>57</v>
      </c>
      <c r="J208" s="77" t="s">
        <v>11</v>
      </c>
      <c r="K208" s="77"/>
      <c r="L208" s="77"/>
      <c r="M208" s="77"/>
      <c r="N208" s="77"/>
      <c r="O208" s="77" t="s">
        <v>232</v>
      </c>
      <c r="P208" s="153">
        <v>18446723.96</v>
      </c>
      <c r="Q208" s="49"/>
      <c r="R208" s="73">
        <v>3</v>
      </c>
      <c r="S208" s="49"/>
      <c r="T208" s="73"/>
      <c r="U208" s="73"/>
      <c r="V208" s="49"/>
      <c r="W208" s="78" t="s">
        <v>654</v>
      </c>
      <c r="X208" s="49"/>
      <c r="Y208" s="78"/>
      <c r="Z208" s="79"/>
      <c r="AA208" s="10"/>
    </row>
    <row r="209" spans="1:27" ht="28.5">
      <c r="A209" s="73" t="s">
        <v>59</v>
      </c>
      <c r="B209" s="223" t="s">
        <v>655</v>
      </c>
      <c r="C209" s="61" t="s">
        <v>656</v>
      </c>
      <c r="D209" s="80"/>
      <c r="E209" s="81"/>
      <c r="F209" s="82">
        <v>45657</v>
      </c>
      <c r="G209" s="49"/>
      <c r="H209" s="49"/>
      <c r="I209" s="83"/>
      <c r="J209" s="83"/>
      <c r="K209" s="83"/>
      <c r="L209" s="83"/>
      <c r="M209" s="83"/>
      <c r="N209" s="83"/>
      <c r="O209" s="83"/>
      <c r="P209" s="154"/>
      <c r="Q209" s="83"/>
      <c r="R209" s="83"/>
      <c r="S209" s="83"/>
      <c r="T209" s="83"/>
      <c r="U209" s="83"/>
      <c r="V209" s="84"/>
      <c r="W209" s="84"/>
      <c r="X209" s="83"/>
      <c r="Y209" s="78"/>
      <c r="Z209" s="85"/>
      <c r="AA209" s="10"/>
    </row>
    <row r="210" spans="1:27" ht="65.1" customHeight="1">
      <c r="A210" s="71" t="s">
        <v>49</v>
      </c>
      <c r="B210" s="222" t="s">
        <v>657</v>
      </c>
      <c r="C210" s="61" t="s">
        <v>658</v>
      </c>
      <c r="D210" s="73" t="s">
        <v>659</v>
      </c>
      <c r="E210" s="74">
        <v>44562</v>
      </c>
      <c r="F210" s="75">
        <v>45657</v>
      </c>
      <c r="G210" s="62"/>
      <c r="H210" s="49" t="s">
        <v>619</v>
      </c>
      <c r="I210" s="77" t="s">
        <v>57</v>
      </c>
      <c r="J210" s="77"/>
      <c r="K210" s="77"/>
      <c r="L210" s="77"/>
      <c r="M210" s="77"/>
      <c r="N210" s="77"/>
      <c r="O210" s="77" t="s">
        <v>232</v>
      </c>
      <c r="P210" s="153">
        <v>9989251.41</v>
      </c>
      <c r="Q210" s="49"/>
      <c r="R210" s="73"/>
      <c r="S210" s="49"/>
      <c r="T210" s="73"/>
      <c r="U210" s="73"/>
      <c r="V210" s="49"/>
      <c r="W210" s="78"/>
      <c r="X210" s="49"/>
      <c r="Y210" s="78"/>
      <c r="Z210" s="79" t="s">
        <v>660</v>
      </c>
      <c r="AA210" s="10"/>
    </row>
    <row r="211" spans="1:27" ht="15">
      <c r="A211" s="73" t="s">
        <v>59</v>
      </c>
      <c r="B211" s="223" t="s">
        <v>661</v>
      </c>
      <c r="C211" s="61" t="s">
        <v>662</v>
      </c>
      <c r="D211" s="80"/>
      <c r="E211" s="81"/>
      <c r="F211" s="82">
        <v>45473</v>
      </c>
      <c r="G211" s="49"/>
      <c r="H211" s="49"/>
      <c r="I211" s="83"/>
      <c r="J211" s="83"/>
      <c r="K211" s="83"/>
      <c r="L211" s="83"/>
      <c r="M211" s="83"/>
      <c r="N211" s="83"/>
      <c r="O211" s="83"/>
      <c r="P211" s="154"/>
      <c r="Q211" s="83"/>
      <c r="R211" s="83"/>
      <c r="S211" s="83"/>
      <c r="T211" s="83"/>
      <c r="U211" s="83"/>
      <c r="V211" s="84"/>
      <c r="W211" s="84"/>
      <c r="X211" s="83"/>
      <c r="Y211" s="78"/>
      <c r="Z211" s="85"/>
      <c r="AA211" s="10"/>
    </row>
    <row r="212" spans="1:27" ht="15">
      <c r="A212" s="73" t="s">
        <v>59</v>
      </c>
      <c r="B212" s="223" t="s">
        <v>663</v>
      </c>
      <c r="C212" s="61" t="s">
        <v>664</v>
      </c>
      <c r="D212" s="80"/>
      <c r="E212" s="81"/>
      <c r="F212" s="82">
        <v>45657</v>
      </c>
      <c r="G212" s="49"/>
      <c r="H212" s="49"/>
      <c r="I212" s="83"/>
      <c r="J212" s="83"/>
      <c r="K212" s="83"/>
      <c r="L212" s="83"/>
      <c r="M212" s="83"/>
      <c r="N212" s="83"/>
      <c r="O212" s="83"/>
      <c r="P212" s="154"/>
      <c r="Q212" s="83"/>
      <c r="R212" s="83"/>
      <c r="S212" s="83"/>
      <c r="T212" s="83"/>
      <c r="U212" s="83"/>
      <c r="V212" s="84"/>
      <c r="W212" s="84"/>
      <c r="X212" s="83"/>
      <c r="Y212" s="78"/>
      <c r="Z212" s="85"/>
      <c r="AA212" s="10"/>
    </row>
    <row r="213" spans="1:27" ht="65.1" customHeight="1">
      <c r="A213" s="71" t="s">
        <v>49</v>
      </c>
      <c r="B213" s="222" t="s">
        <v>665</v>
      </c>
      <c r="C213" s="61" t="s">
        <v>666</v>
      </c>
      <c r="D213" s="73" t="s">
        <v>667</v>
      </c>
      <c r="E213" s="74">
        <v>45292</v>
      </c>
      <c r="F213" s="75" t="s">
        <v>62</v>
      </c>
      <c r="G213" s="62"/>
      <c r="H213" s="62" t="s">
        <v>619</v>
      </c>
      <c r="I213" s="77" t="s">
        <v>145</v>
      </c>
      <c r="J213" s="77"/>
      <c r="K213" s="77"/>
      <c r="L213" s="77"/>
      <c r="M213" s="77"/>
      <c r="N213" s="77"/>
      <c r="O213" s="77"/>
      <c r="P213" s="153"/>
      <c r="Q213" s="49"/>
      <c r="R213" s="73"/>
      <c r="S213" s="49"/>
      <c r="T213" s="49" t="s">
        <v>11</v>
      </c>
      <c r="U213" s="73"/>
      <c r="V213" s="49"/>
      <c r="W213" s="78"/>
      <c r="X213" s="49"/>
      <c r="Y213" s="78"/>
      <c r="Z213" s="79"/>
      <c r="AA213" s="10"/>
    </row>
    <row r="214" spans="1:27" ht="15">
      <c r="A214" s="73" t="s">
        <v>59</v>
      </c>
      <c r="B214" s="223" t="s">
        <v>668</v>
      </c>
      <c r="C214" s="61" t="s">
        <v>669</v>
      </c>
      <c r="D214" s="80"/>
      <c r="E214" s="81"/>
      <c r="F214" s="82" t="s">
        <v>62</v>
      </c>
      <c r="G214" s="49"/>
      <c r="H214" s="49"/>
      <c r="I214" s="83"/>
      <c r="J214" s="83"/>
      <c r="K214" s="83"/>
      <c r="L214" s="83"/>
      <c r="M214" s="83"/>
      <c r="N214" s="83"/>
      <c r="O214" s="83"/>
      <c r="P214" s="154"/>
      <c r="Q214" s="83"/>
      <c r="R214" s="83"/>
      <c r="S214" s="83"/>
      <c r="T214" s="83"/>
      <c r="U214" s="83"/>
      <c r="V214" s="84"/>
      <c r="W214" s="84"/>
      <c r="X214" s="83"/>
      <c r="Y214" s="78"/>
      <c r="Z214" s="85"/>
      <c r="AA214" s="10"/>
    </row>
    <row r="215" spans="1:27" ht="15">
      <c r="A215" s="73" t="s">
        <v>59</v>
      </c>
      <c r="B215" s="223" t="s">
        <v>670</v>
      </c>
      <c r="C215" s="61" t="s">
        <v>671</v>
      </c>
      <c r="D215" s="80"/>
      <c r="E215" s="81"/>
      <c r="F215" s="82" t="s">
        <v>62</v>
      </c>
      <c r="G215" s="49"/>
      <c r="H215" s="49"/>
      <c r="I215" s="83"/>
      <c r="J215" s="83"/>
      <c r="K215" s="83"/>
      <c r="L215" s="83"/>
      <c r="M215" s="83"/>
      <c r="N215" s="83"/>
      <c r="O215" s="83"/>
      <c r="P215" s="154"/>
      <c r="Q215" s="83"/>
      <c r="R215" s="83"/>
      <c r="S215" s="83"/>
      <c r="T215" s="83"/>
      <c r="U215" s="83"/>
      <c r="V215" s="84"/>
      <c r="W215" s="84"/>
      <c r="X215" s="83"/>
      <c r="Y215" s="78"/>
      <c r="Z215" s="85"/>
      <c r="AA215" s="10"/>
    </row>
    <row r="216" spans="1:27" ht="65.1" customHeight="1">
      <c r="A216" s="71" t="s">
        <v>49</v>
      </c>
      <c r="B216" s="222" t="s">
        <v>672</v>
      </c>
      <c r="C216" s="61" t="s">
        <v>673</v>
      </c>
      <c r="D216" s="73" t="s">
        <v>674</v>
      </c>
      <c r="E216" s="74">
        <v>45292</v>
      </c>
      <c r="F216" s="75">
        <v>45657</v>
      </c>
      <c r="G216" s="62"/>
      <c r="H216" s="62" t="s">
        <v>619</v>
      </c>
      <c r="I216" s="77" t="s">
        <v>145</v>
      </c>
      <c r="J216" s="77"/>
      <c r="K216" s="77"/>
      <c r="L216" s="77"/>
      <c r="M216" s="77"/>
      <c r="N216" s="77"/>
      <c r="O216" s="77"/>
      <c r="P216" s="153"/>
      <c r="Q216" s="49"/>
      <c r="R216" s="73"/>
      <c r="S216" s="49"/>
      <c r="T216" s="73"/>
      <c r="U216" s="73"/>
      <c r="V216" s="49"/>
      <c r="W216" s="78"/>
      <c r="X216" s="49"/>
      <c r="Y216" s="78"/>
      <c r="Z216" s="79"/>
      <c r="AA216" s="10"/>
    </row>
    <row r="217" spans="1:27" ht="65.1" customHeight="1">
      <c r="A217" s="73" t="s">
        <v>59</v>
      </c>
      <c r="B217" s="223" t="s">
        <v>675</v>
      </c>
      <c r="C217" s="61" t="s">
        <v>676</v>
      </c>
      <c r="D217" s="80"/>
      <c r="E217" s="81"/>
      <c r="F217" s="82" t="s">
        <v>677</v>
      </c>
      <c r="G217" s="49"/>
      <c r="H217" s="49"/>
      <c r="I217" s="83"/>
      <c r="J217" s="83"/>
      <c r="K217" s="83"/>
      <c r="L217" s="83"/>
      <c r="M217" s="83"/>
      <c r="N217" s="83"/>
      <c r="O217" s="83"/>
      <c r="P217" s="154"/>
      <c r="Q217" s="83"/>
      <c r="R217" s="83"/>
      <c r="S217" s="83"/>
      <c r="T217" s="83"/>
      <c r="U217" s="83"/>
      <c r="V217" s="84"/>
      <c r="W217" s="84"/>
      <c r="X217" s="83"/>
      <c r="Y217" s="78"/>
      <c r="Z217" s="85"/>
      <c r="AA217" s="10"/>
    </row>
    <row r="218" spans="1:27" ht="15">
      <c r="A218" s="73" t="s">
        <v>59</v>
      </c>
      <c r="B218" s="223" t="s">
        <v>678</v>
      </c>
      <c r="C218" s="61" t="s">
        <v>679</v>
      </c>
      <c r="D218" s="80"/>
      <c r="E218" s="81"/>
      <c r="F218" s="82" t="s">
        <v>66</v>
      </c>
      <c r="G218" s="49"/>
      <c r="H218" s="49"/>
      <c r="I218" s="83"/>
      <c r="J218" s="83"/>
      <c r="K218" s="83"/>
      <c r="L218" s="83"/>
      <c r="M218" s="83"/>
      <c r="N218" s="83"/>
      <c r="O218" s="83"/>
      <c r="P218" s="154"/>
      <c r="Q218" s="83"/>
      <c r="R218" s="83"/>
      <c r="S218" s="83"/>
      <c r="T218" s="83"/>
      <c r="U218" s="83"/>
      <c r="V218" s="84"/>
      <c r="W218" s="84"/>
      <c r="X218" s="83"/>
      <c r="Y218" s="78"/>
      <c r="Z218" s="85"/>
      <c r="AA218" s="10"/>
    </row>
    <row r="219" spans="1:27" ht="42.75">
      <c r="A219" s="73" t="s">
        <v>49</v>
      </c>
      <c r="B219" s="222" t="s">
        <v>680</v>
      </c>
      <c r="C219" s="61" t="s">
        <v>681</v>
      </c>
      <c r="D219" s="73" t="s">
        <v>682</v>
      </c>
      <c r="E219" s="82">
        <v>45292</v>
      </c>
      <c r="F219" s="82" t="s">
        <v>66</v>
      </c>
      <c r="G219" s="49"/>
      <c r="H219" s="49" t="s">
        <v>116</v>
      </c>
      <c r="I219" s="49" t="s">
        <v>57</v>
      </c>
      <c r="J219" s="49" t="s">
        <v>11</v>
      </c>
      <c r="K219" s="49"/>
      <c r="L219" s="49"/>
      <c r="M219" s="49"/>
      <c r="N219" s="49"/>
      <c r="O219" s="49"/>
      <c r="P219" s="153" t="s">
        <v>683</v>
      </c>
      <c r="Q219" s="49"/>
      <c r="R219" s="49" t="s">
        <v>11</v>
      </c>
      <c r="S219" s="49"/>
      <c r="T219" s="49"/>
      <c r="U219" s="80"/>
      <c r="V219" s="78"/>
      <c r="W219" s="78">
        <v>16763</v>
      </c>
      <c r="X219" s="49"/>
      <c r="Y219" s="78"/>
      <c r="Z219" s="85"/>
      <c r="AA219" s="10"/>
    </row>
    <row r="220" spans="1:27" ht="15">
      <c r="A220" s="73" t="s">
        <v>59</v>
      </c>
      <c r="B220" s="223" t="s">
        <v>684</v>
      </c>
      <c r="C220" s="61" t="s">
        <v>685</v>
      </c>
      <c r="D220" s="73"/>
      <c r="E220" s="82"/>
      <c r="F220" s="82" t="s">
        <v>686</v>
      </c>
      <c r="G220" s="49"/>
      <c r="H220" s="49"/>
      <c r="I220" s="49"/>
      <c r="J220" s="49"/>
      <c r="K220" s="49"/>
      <c r="L220" s="49"/>
      <c r="M220" s="49"/>
      <c r="N220" s="49"/>
      <c r="O220" s="49"/>
      <c r="P220" s="153"/>
      <c r="Q220" s="49"/>
      <c r="R220" s="49"/>
      <c r="S220" s="49"/>
      <c r="T220" s="49"/>
      <c r="U220" s="80"/>
      <c r="V220" s="78"/>
      <c r="W220" s="78"/>
      <c r="X220" s="49"/>
      <c r="Y220" s="78"/>
      <c r="Z220" s="85"/>
      <c r="AA220" s="10"/>
    </row>
    <row r="221" spans="1:27" ht="15">
      <c r="A221" s="73" t="s">
        <v>59</v>
      </c>
      <c r="B221" s="223" t="s">
        <v>687</v>
      </c>
      <c r="C221" s="61" t="s">
        <v>688</v>
      </c>
      <c r="D221" s="73"/>
      <c r="E221" s="82"/>
      <c r="F221" s="82">
        <v>45473</v>
      </c>
      <c r="G221" s="49"/>
      <c r="H221" s="49"/>
      <c r="I221" s="49"/>
      <c r="J221" s="49"/>
      <c r="K221" s="49"/>
      <c r="L221" s="49"/>
      <c r="M221" s="49"/>
      <c r="N221" s="49"/>
      <c r="O221" s="49"/>
      <c r="P221" s="153"/>
      <c r="Q221" s="49"/>
      <c r="R221" s="49"/>
      <c r="S221" s="49"/>
      <c r="T221" s="49"/>
      <c r="U221" s="80"/>
      <c r="V221" s="78"/>
      <c r="W221" s="78"/>
      <c r="X221" s="49"/>
      <c r="Y221" s="78"/>
      <c r="Z221" s="85"/>
      <c r="AA221" s="10"/>
    </row>
    <row r="222" spans="1:27" ht="42.75">
      <c r="A222" s="73" t="s">
        <v>59</v>
      </c>
      <c r="B222" s="223" t="s">
        <v>689</v>
      </c>
      <c r="C222" s="61" t="s">
        <v>690</v>
      </c>
      <c r="D222" s="73"/>
      <c r="E222" s="82"/>
      <c r="F222" s="82" t="s">
        <v>66</v>
      </c>
      <c r="G222" s="49"/>
      <c r="H222" s="49"/>
      <c r="I222" s="49"/>
      <c r="J222" s="49"/>
      <c r="K222" s="49"/>
      <c r="L222" s="49"/>
      <c r="M222" s="49"/>
      <c r="N222" s="49"/>
      <c r="O222" s="49"/>
      <c r="P222" s="153"/>
      <c r="Q222" s="49"/>
      <c r="R222" s="49"/>
      <c r="S222" s="49"/>
      <c r="T222" s="49"/>
      <c r="U222" s="80"/>
      <c r="V222" s="78"/>
      <c r="W222" s="78"/>
      <c r="X222" s="49"/>
      <c r="Y222" s="78"/>
      <c r="Z222" s="85"/>
      <c r="AA222" s="10"/>
    </row>
    <row r="223" spans="1:27" ht="65.1" customHeight="1">
      <c r="A223" s="71" t="s">
        <v>44</v>
      </c>
      <c r="B223" s="222" t="s">
        <v>691</v>
      </c>
      <c r="C223" s="61" t="s">
        <v>692</v>
      </c>
      <c r="D223" s="73" t="s">
        <v>693</v>
      </c>
      <c r="E223" s="74" t="s">
        <v>48</v>
      </c>
      <c r="F223" s="75" t="s">
        <v>48</v>
      </c>
      <c r="G223" s="62"/>
      <c r="H223" s="62" t="s">
        <v>619</v>
      </c>
      <c r="I223" s="77"/>
      <c r="J223" s="77"/>
      <c r="K223" s="77"/>
      <c r="L223" s="77"/>
      <c r="M223" s="77"/>
      <c r="N223" s="77"/>
      <c r="O223" s="77"/>
      <c r="P223" s="153"/>
      <c r="Q223" s="49"/>
      <c r="R223" s="73"/>
      <c r="S223" s="49"/>
      <c r="T223" s="73"/>
      <c r="U223" s="73"/>
      <c r="V223" s="49"/>
      <c r="W223" s="78"/>
      <c r="X223" s="49"/>
      <c r="Y223" s="78"/>
      <c r="Z223" s="79"/>
      <c r="AA223" s="10"/>
    </row>
    <row r="224" spans="1:27" ht="65.1" customHeight="1">
      <c r="A224" s="71" t="s">
        <v>49</v>
      </c>
      <c r="B224" s="222" t="s">
        <v>694</v>
      </c>
      <c r="C224" s="61" t="s">
        <v>695</v>
      </c>
      <c r="D224" s="73" t="s">
        <v>696</v>
      </c>
      <c r="E224" s="74">
        <v>45292</v>
      </c>
      <c r="F224" s="75" t="s">
        <v>697</v>
      </c>
      <c r="G224" s="62" t="s">
        <v>126</v>
      </c>
      <c r="H224" s="49" t="s">
        <v>698</v>
      </c>
      <c r="I224" s="77" t="s">
        <v>699</v>
      </c>
      <c r="J224" s="77" t="s">
        <v>126</v>
      </c>
      <c r="K224" s="77" t="s">
        <v>126</v>
      </c>
      <c r="L224" s="77" t="s">
        <v>126</v>
      </c>
      <c r="M224" s="77" t="s">
        <v>126</v>
      </c>
      <c r="N224" s="77" t="s">
        <v>126</v>
      </c>
      <c r="O224" s="77" t="s">
        <v>700</v>
      </c>
      <c r="P224" s="153" t="s">
        <v>701</v>
      </c>
      <c r="Q224" s="49" t="s">
        <v>126</v>
      </c>
      <c r="R224" s="73" t="s">
        <v>126</v>
      </c>
      <c r="S224" s="49" t="s">
        <v>126</v>
      </c>
      <c r="T224" s="73" t="s">
        <v>126</v>
      </c>
      <c r="U224" s="73" t="s">
        <v>126</v>
      </c>
      <c r="V224" s="49" t="s">
        <v>11</v>
      </c>
      <c r="W224" s="78" t="s">
        <v>126</v>
      </c>
      <c r="X224" s="49" t="s">
        <v>126</v>
      </c>
      <c r="Y224" s="78" t="s">
        <v>126</v>
      </c>
      <c r="Z224" s="79"/>
      <c r="AA224" s="10"/>
    </row>
    <row r="225" spans="1:27" ht="28.5">
      <c r="A225" s="73" t="s">
        <v>59</v>
      </c>
      <c r="B225" s="223" t="s">
        <v>702</v>
      </c>
      <c r="C225" s="61" t="s">
        <v>703</v>
      </c>
      <c r="D225" s="80" t="s">
        <v>126</v>
      </c>
      <c r="E225" s="81" t="s">
        <v>126</v>
      </c>
      <c r="F225" s="82" t="s">
        <v>66</v>
      </c>
      <c r="G225" s="49" t="s">
        <v>126</v>
      </c>
      <c r="H225" s="49" t="s">
        <v>126</v>
      </c>
      <c r="I225" s="83" t="s">
        <v>126</v>
      </c>
      <c r="J225" s="83" t="s">
        <v>126</v>
      </c>
      <c r="K225" s="83" t="s">
        <v>126</v>
      </c>
      <c r="L225" s="83" t="s">
        <v>126</v>
      </c>
      <c r="M225" s="83" t="s">
        <v>126</v>
      </c>
      <c r="N225" s="83" t="s">
        <v>126</v>
      </c>
      <c r="O225" s="83" t="s">
        <v>126</v>
      </c>
      <c r="P225" s="154" t="s">
        <v>126</v>
      </c>
      <c r="Q225" s="83" t="s">
        <v>126</v>
      </c>
      <c r="R225" s="83" t="s">
        <v>126</v>
      </c>
      <c r="S225" s="83" t="s">
        <v>126</v>
      </c>
      <c r="T225" s="83" t="s">
        <v>126</v>
      </c>
      <c r="U225" s="83" t="s">
        <v>126</v>
      </c>
      <c r="V225" s="84" t="s">
        <v>126</v>
      </c>
      <c r="W225" s="84" t="s">
        <v>126</v>
      </c>
      <c r="X225" s="83" t="s">
        <v>126</v>
      </c>
      <c r="Y225" s="78" t="s">
        <v>126</v>
      </c>
      <c r="Z225" s="85"/>
      <c r="AA225" s="10"/>
    </row>
    <row r="226" spans="1:27" ht="28.5">
      <c r="A226" s="73" t="s">
        <v>59</v>
      </c>
      <c r="B226" s="223" t="s">
        <v>704</v>
      </c>
      <c r="C226" s="61" t="s">
        <v>705</v>
      </c>
      <c r="D226" s="80" t="s">
        <v>126</v>
      </c>
      <c r="E226" s="81" t="s">
        <v>126</v>
      </c>
      <c r="F226" s="82">
        <v>45657</v>
      </c>
      <c r="G226" s="49" t="s">
        <v>126</v>
      </c>
      <c r="H226" s="49" t="s">
        <v>126</v>
      </c>
      <c r="I226" s="83" t="s">
        <v>126</v>
      </c>
      <c r="J226" s="83" t="s">
        <v>126</v>
      </c>
      <c r="K226" s="83" t="s">
        <v>126</v>
      </c>
      <c r="L226" s="83" t="s">
        <v>126</v>
      </c>
      <c r="M226" s="83" t="s">
        <v>126</v>
      </c>
      <c r="N226" s="83" t="s">
        <v>126</v>
      </c>
      <c r="O226" s="83" t="s">
        <v>126</v>
      </c>
      <c r="P226" s="154" t="s">
        <v>126</v>
      </c>
      <c r="Q226" s="83" t="s">
        <v>126</v>
      </c>
      <c r="R226" s="83" t="s">
        <v>126</v>
      </c>
      <c r="S226" s="83" t="s">
        <v>126</v>
      </c>
      <c r="T226" s="83" t="s">
        <v>126</v>
      </c>
      <c r="U226" s="83" t="s">
        <v>126</v>
      </c>
      <c r="V226" s="84" t="s">
        <v>126</v>
      </c>
      <c r="W226" s="84" t="s">
        <v>126</v>
      </c>
      <c r="X226" s="83" t="s">
        <v>126</v>
      </c>
      <c r="Y226" s="78" t="s">
        <v>126</v>
      </c>
      <c r="Z226" s="85"/>
      <c r="AA226" s="10"/>
    </row>
    <row r="227" spans="1:27" ht="65.1" customHeight="1">
      <c r="A227" s="71" t="s">
        <v>49</v>
      </c>
      <c r="B227" s="222" t="s">
        <v>706</v>
      </c>
      <c r="C227" s="61" t="s">
        <v>707</v>
      </c>
      <c r="D227" s="73" t="s">
        <v>708</v>
      </c>
      <c r="E227" s="74">
        <v>44562</v>
      </c>
      <c r="F227" s="75" t="s">
        <v>292</v>
      </c>
      <c r="G227" s="62" t="s">
        <v>709</v>
      </c>
      <c r="H227" s="49" t="s">
        <v>619</v>
      </c>
      <c r="I227" s="77"/>
      <c r="J227" s="77"/>
      <c r="K227" s="77"/>
      <c r="L227" s="77"/>
      <c r="M227" s="77"/>
      <c r="N227" s="77"/>
      <c r="O227" s="77"/>
      <c r="P227" s="153"/>
      <c r="Q227" s="49"/>
      <c r="R227" s="73"/>
      <c r="S227" s="49"/>
      <c r="T227" s="73"/>
      <c r="U227" s="73"/>
      <c r="V227" s="49"/>
      <c r="W227" s="78"/>
      <c r="X227" s="49"/>
      <c r="Y227" s="78"/>
      <c r="Z227" s="79"/>
      <c r="AA227" s="10"/>
    </row>
    <row r="228" spans="1:27" ht="28.5">
      <c r="A228" s="73" t="s">
        <v>59</v>
      </c>
      <c r="B228" s="223" t="s">
        <v>710</v>
      </c>
      <c r="C228" s="61" t="s">
        <v>711</v>
      </c>
      <c r="D228" s="80"/>
      <c r="E228" s="81"/>
      <c r="F228" s="82">
        <v>45473</v>
      </c>
      <c r="G228" s="49"/>
      <c r="H228" s="49"/>
      <c r="I228" s="83"/>
      <c r="J228" s="83"/>
      <c r="K228" s="83"/>
      <c r="L228" s="83"/>
      <c r="M228" s="83"/>
      <c r="N228" s="83"/>
      <c r="O228" s="83"/>
      <c r="P228" s="154"/>
      <c r="Q228" s="83"/>
      <c r="R228" s="83"/>
      <c r="S228" s="83"/>
      <c r="T228" s="83"/>
      <c r="U228" s="83"/>
      <c r="V228" s="84"/>
      <c r="W228" s="84"/>
      <c r="X228" s="83"/>
      <c r="Y228" s="78"/>
      <c r="Z228" s="85"/>
      <c r="AA228" s="10"/>
    </row>
    <row r="229" spans="1:27" ht="15">
      <c r="A229" s="73" t="s">
        <v>59</v>
      </c>
      <c r="B229" s="223" t="s">
        <v>712</v>
      </c>
      <c r="C229" s="61" t="s">
        <v>713</v>
      </c>
      <c r="D229" s="80"/>
      <c r="E229" s="81"/>
      <c r="F229" s="82">
        <v>45657</v>
      </c>
      <c r="G229" s="49"/>
      <c r="H229" s="49"/>
      <c r="I229" s="83"/>
      <c r="J229" s="83"/>
      <c r="K229" s="83"/>
      <c r="L229" s="83"/>
      <c r="M229" s="83"/>
      <c r="N229" s="83"/>
      <c r="O229" s="83"/>
      <c r="P229" s="154"/>
      <c r="Q229" s="83"/>
      <c r="R229" s="83"/>
      <c r="S229" s="83"/>
      <c r="T229" s="83"/>
      <c r="U229" s="83"/>
      <c r="V229" s="84"/>
      <c r="W229" s="84"/>
      <c r="X229" s="83"/>
      <c r="Y229" s="78"/>
      <c r="Z229" s="85"/>
      <c r="AA229" s="10"/>
    </row>
    <row r="230" spans="1:27" ht="65.1" customHeight="1">
      <c r="A230" s="71" t="s">
        <v>49</v>
      </c>
      <c r="B230" s="222" t="s">
        <v>714</v>
      </c>
      <c r="C230" s="61" t="s">
        <v>715</v>
      </c>
      <c r="D230" s="73" t="s">
        <v>716</v>
      </c>
      <c r="E230" s="74" t="s">
        <v>53</v>
      </c>
      <c r="F230" s="75" t="s">
        <v>66</v>
      </c>
      <c r="G230" s="62"/>
      <c r="H230" s="62" t="s">
        <v>619</v>
      </c>
      <c r="I230" s="77" t="s">
        <v>57</v>
      </c>
      <c r="J230" s="77"/>
      <c r="K230" s="77"/>
      <c r="L230" s="77"/>
      <c r="M230" s="77"/>
      <c r="N230" s="77"/>
      <c r="O230" s="77" t="s">
        <v>232</v>
      </c>
      <c r="P230" s="153">
        <v>3500000</v>
      </c>
      <c r="Q230" s="49"/>
      <c r="R230" s="73"/>
      <c r="S230" s="49"/>
      <c r="T230" s="73"/>
      <c r="U230" s="73"/>
      <c r="V230" s="49"/>
      <c r="W230" s="78"/>
      <c r="X230" s="49"/>
      <c r="Y230" s="78"/>
      <c r="Z230" s="79" t="s">
        <v>717</v>
      </c>
      <c r="AA230" s="10"/>
    </row>
    <row r="231" spans="1:27" ht="65.1" customHeight="1">
      <c r="A231" s="73" t="s">
        <v>59</v>
      </c>
      <c r="B231" s="223" t="s">
        <v>718</v>
      </c>
      <c r="C231" s="61" t="s">
        <v>719</v>
      </c>
      <c r="D231" s="80"/>
      <c r="E231" s="81"/>
      <c r="F231" s="82">
        <v>45473</v>
      </c>
      <c r="G231" s="49"/>
      <c r="H231" s="49"/>
      <c r="I231" s="83"/>
      <c r="J231" s="83"/>
      <c r="K231" s="83"/>
      <c r="L231" s="83"/>
      <c r="M231" s="83"/>
      <c r="N231" s="83"/>
      <c r="O231" s="83"/>
      <c r="P231" s="154"/>
      <c r="Q231" s="83"/>
      <c r="R231" s="83"/>
      <c r="S231" s="83"/>
      <c r="T231" s="83"/>
      <c r="U231" s="83"/>
      <c r="V231" s="84"/>
      <c r="W231" s="84"/>
      <c r="X231" s="83"/>
      <c r="Y231" s="78"/>
      <c r="Z231" s="85"/>
      <c r="AA231" s="10"/>
    </row>
    <row r="232" spans="1:27" ht="15">
      <c r="A232" s="73" t="s">
        <v>59</v>
      </c>
      <c r="B232" s="223" t="s">
        <v>720</v>
      </c>
      <c r="C232" s="61" t="s">
        <v>721</v>
      </c>
      <c r="D232" s="80"/>
      <c r="E232" s="81"/>
      <c r="F232" s="82">
        <v>45657</v>
      </c>
      <c r="G232" s="49"/>
      <c r="H232" s="49"/>
      <c r="I232" s="83"/>
      <c r="J232" s="83"/>
      <c r="K232" s="83"/>
      <c r="L232" s="83"/>
      <c r="M232" s="83"/>
      <c r="N232" s="83"/>
      <c r="O232" s="83"/>
      <c r="P232" s="154"/>
      <c r="Q232" s="83"/>
      <c r="R232" s="83"/>
      <c r="S232" s="83"/>
      <c r="T232" s="83"/>
      <c r="U232" s="83"/>
      <c r="V232" s="84"/>
      <c r="W232" s="84"/>
      <c r="X232" s="83"/>
      <c r="Y232" s="78"/>
      <c r="Z232" s="85"/>
      <c r="AA232" s="10"/>
    </row>
    <row r="233" spans="1:27" ht="28.5">
      <c r="A233" s="71" t="s">
        <v>44</v>
      </c>
      <c r="B233" s="222" t="s">
        <v>722</v>
      </c>
      <c r="C233" s="61" t="s">
        <v>723</v>
      </c>
      <c r="D233" s="73" t="s">
        <v>724</v>
      </c>
      <c r="E233" s="74"/>
      <c r="F233" s="75" t="s">
        <v>48</v>
      </c>
      <c r="G233" s="62"/>
      <c r="H233" s="49"/>
      <c r="I233" s="77"/>
      <c r="J233" s="77"/>
      <c r="K233" s="77"/>
      <c r="L233" s="77"/>
      <c r="M233" s="77"/>
      <c r="N233" s="77"/>
      <c r="O233" s="77"/>
      <c r="P233" s="153"/>
      <c r="Q233" s="49"/>
      <c r="R233" s="73"/>
      <c r="S233" s="49"/>
      <c r="T233" s="73"/>
      <c r="U233" s="73"/>
      <c r="V233" s="49"/>
      <c r="W233" s="78"/>
      <c r="X233" s="49"/>
      <c r="Y233" s="78"/>
      <c r="Z233" s="79"/>
      <c r="AA233" s="10"/>
    </row>
    <row r="234" spans="1:27" ht="65.1" customHeight="1">
      <c r="A234" s="71" t="s">
        <v>49</v>
      </c>
      <c r="B234" s="222" t="s">
        <v>725</v>
      </c>
      <c r="C234" s="61" t="s">
        <v>726</v>
      </c>
      <c r="D234" s="73" t="s">
        <v>727</v>
      </c>
      <c r="E234" s="74">
        <v>44197</v>
      </c>
      <c r="F234" s="75">
        <v>45657</v>
      </c>
      <c r="G234" s="62"/>
      <c r="H234" s="49"/>
      <c r="I234" s="77" t="s">
        <v>57</v>
      </c>
      <c r="J234" s="77"/>
      <c r="K234" s="77"/>
      <c r="L234" s="77"/>
      <c r="M234" s="77"/>
      <c r="N234" s="77"/>
      <c r="O234" s="77" t="s">
        <v>232</v>
      </c>
      <c r="P234" s="153" t="s">
        <v>728</v>
      </c>
      <c r="Q234" s="49"/>
      <c r="R234" s="73"/>
      <c r="S234" s="49"/>
      <c r="T234" s="73"/>
      <c r="U234" s="73"/>
      <c r="V234" s="49" t="s">
        <v>11</v>
      </c>
      <c r="W234" s="78"/>
      <c r="X234" s="49"/>
      <c r="Y234" s="78"/>
      <c r="Z234" s="79" t="s">
        <v>717</v>
      </c>
      <c r="AA234" s="10"/>
    </row>
    <row r="235" spans="1:27" ht="65.1" customHeight="1">
      <c r="A235" s="73" t="s">
        <v>59</v>
      </c>
      <c r="B235" s="223" t="s">
        <v>729</v>
      </c>
      <c r="C235" s="61" t="s">
        <v>730</v>
      </c>
      <c r="D235" s="80"/>
      <c r="E235" s="81"/>
      <c r="F235" s="82">
        <v>45473</v>
      </c>
      <c r="G235" s="49"/>
      <c r="H235" s="49"/>
      <c r="I235" s="83"/>
      <c r="J235" s="83"/>
      <c r="K235" s="83"/>
      <c r="L235" s="83"/>
      <c r="M235" s="83"/>
      <c r="N235" s="83"/>
      <c r="O235" s="83"/>
      <c r="P235" s="154"/>
      <c r="Q235" s="83"/>
      <c r="R235" s="83"/>
      <c r="S235" s="83"/>
      <c r="T235" s="83"/>
      <c r="U235" s="83"/>
      <c r="V235" s="84"/>
      <c r="W235" s="84"/>
      <c r="X235" s="83"/>
      <c r="Y235" s="78"/>
      <c r="Z235" s="85"/>
      <c r="AA235" s="10"/>
    </row>
    <row r="236" spans="1:27" ht="28.5">
      <c r="A236" s="73" t="s">
        <v>59</v>
      </c>
      <c r="B236" s="223" t="s">
        <v>731</v>
      </c>
      <c r="C236" s="61" t="s">
        <v>732</v>
      </c>
      <c r="D236" s="80"/>
      <c r="E236" s="81"/>
      <c r="F236" s="82">
        <v>45657</v>
      </c>
      <c r="G236" s="49"/>
      <c r="H236" s="49"/>
      <c r="I236" s="83"/>
      <c r="J236" s="83"/>
      <c r="K236" s="83"/>
      <c r="L236" s="83"/>
      <c r="M236" s="83"/>
      <c r="N236" s="83"/>
      <c r="O236" s="83"/>
      <c r="P236" s="154"/>
      <c r="Q236" s="83"/>
      <c r="R236" s="83"/>
      <c r="S236" s="83"/>
      <c r="T236" s="83"/>
      <c r="U236" s="83"/>
      <c r="V236" s="84"/>
      <c r="W236" s="84"/>
      <c r="X236" s="83"/>
      <c r="Y236" s="78"/>
      <c r="Z236" s="85"/>
      <c r="AA236" s="10"/>
    </row>
    <row r="237" spans="1:27" ht="27.75" customHeight="1">
      <c r="A237" s="71" t="s">
        <v>44</v>
      </c>
      <c r="B237" s="222" t="s">
        <v>733</v>
      </c>
      <c r="C237" s="61" t="s">
        <v>734</v>
      </c>
      <c r="D237" s="73" t="s">
        <v>735</v>
      </c>
      <c r="E237" s="74" t="s">
        <v>48</v>
      </c>
      <c r="F237" s="75" t="s">
        <v>48</v>
      </c>
      <c r="G237" s="62"/>
      <c r="H237" s="62" t="s">
        <v>619</v>
      </c>
      <c r="I237" s="77"/>
      <c r="J237" s="77"/>
      <c r="K237" s="77"/>
      <c r="L237" s="77"/>
      <c r="M237" s="77"/>
      <c r="N237" s="77"/>
      <c r="O237" s="77"/>
      <c r="P237" s="153"/>
      <c r="Q237" s="49"/>
      <c r="R237" s="73"/>
      <c r="S237" s="49"/>
      <c r="T237" s="73"/>
      <c r="U237" s="73"/>
      <c r="V237" s="49"/>
      <c r="W237" s="78"/>
      <c r="X237" s="49"/>
      <c r="Y237" s="78"/>
      <c r="Z237" s="79"/>
      <c r="AA237" s="10"/>
    </row>
    <row r="238" spans="1:27" ht="65.1" customHeight="1">
      <c r="A238" s="71" t="s">
        <v>49</v>
      </c>
      <c r="B238" s="222" t="s">
        <v>736</v>
      </c>
      <c r="C238" s="61" t="s">
        <v>737</v>
      </c>
      <c r="D238" s="73" t="s">
        <v>738</v>
      </c>
      <c r="E238" s="74" t="s">
        <v>531</v>
      </c>
      <c r="F238" s="75" t="s">
        <v>739</v>
      </c>
      <c r="G238" s="62"/>
      <c r="H238" s="62" t="s">
        <v>740</v>
      </c>
      <c r="I238" s="77" t="s">
        <v>57</v>
      </c>
      <c r="J238" s="77"/>
      <c r="K238" s="77"/>
      <c r="L238" s="77"/>
      <c r="M238" s="77"/>
      <c r="N238" s="77"/>
      <c r="O238" s="77" t="s">
        <v>232</v>
      </c>
      <c r="P238" s="153">
        <v>3500000</v>
      </c>
      <c r="Q238" s="49"/>
      <c r="R238" s="73"/>
      <c r="S238" s="49"/>
      <c r="T238" s="73"/>
      <c r="U238" s="73"/>
      <c r="V238" s="49"/>
      <c r="W238" s="78"/>
      <c r="X238" s="49"/>
      <c r="Y238" s="78"/>
      <c r="Z238" s="79" t="s">
        <v>717</v>
      </c>
      <c r="AA238" s="10"/>
    </row>
    <row r="239" spans="1:27" ht="28.5">
      <c r="A239" s="73" t="s">
        <v>59</v>
      </c>
      <c r="B239" s="223" t="s">
        <v>741</v>
      </c>
      <c r="C239" s="61" t="s">
        <v>742</v>
      </c>
      <c r="D239" s="80"/>
      <c r="E239" s="81"/>
      <c r="F239" s="82">
        <v>45473</v>
      </c>
      <c r="G239" s="49"/>
      <c r="H239" s="49"/>
      <c r="I239" s="83"/>
      <c r="J239" s="83"/>
      <c r="K239" s="83"/>
      <c r="L239" s="83"/>
      <c r="M239" s="83"/>
      <c r="N239" s="83"/>
      <c r="O239" s="83"/>
      <c r="P239" s="154"/>
      <c r="Q239" s="83"/>
      <c r="R239" s="83"/>
      <c r="S239" s="83"/>
      <c r="T239" s="83"/>
      <c r="U239" s="83"/>
      <c r="V239" s="84"/>
      <c r="W239" s="84"/>
      <c r="X239" s="83"/>
      <c r="Y239" s="78"/>
      <c r="Z239" s="85"/>
      <c r="AA239" s="10"/>
    </row>
    <row r="240" spans="1:27" ht="15">
      <c r="A240" s="73" t="s">
        <v>59</v>
      </c>
      <c r="B240" s="223" t="s">
        <v>743</v>
      </c>
      <c r="C240" s="61" t="s">
        <v>744</v>
      </c>
      <c r="D240" s="80"/>
      <c r="E240" s="81"/>
      <c r="F240" s="82">
        <v>45657</v>
      </c>
      <c r="G240" s="49"/>
      <c r="H240" s="49"/>
      <c r="I240" s="83"/>
      <c r="J240" s="83"/>
      <c r="K240" s="83"/>
      <c r="L240" s="83"/>
      <c r="M240" s="83"/>
      <c r="N240" s="83"/>
      <c r="O240" s="83"/>
      <c r="P240" s="154"/>
      <c r="Q240" s="83"/>
      <c r="R240" s="83"/>
      <c r="S240" s="83"/>
      <c r="T240" s="83"/>
      <c r="U240" s="83"/>
      <c r="V240" s="84"/>
      <c r="W240" s="84"/>
      <c r="X240" s="83"/>
      <c r="Y240" s="78"/>
      <c r="Z240" s="85"/>
      <c r="AA240" s="10"/>
    </row>
    <row r="241" spans="1:27" ht="57">
      <c r="A241" s="126" t="s">
        <v>59</v>
      </c>
      <c r="B241" s="223" t="s">
        <v>745</v>
      </c>
      <c r="C241" s="123" t="s">
        <v>746</v>
      </c>
      <c r="D241" s="80"/>
      <c r="E241" s="80"/>
      <c r="F241" s="129">
        <v>45657</v>
      </c>
      <c r="G241" s="130" t="s">
        <v>126</v>
      </c>
      <c r="H241" s="130" t="s">
        <v>116</v>
      </c>
      <c r="I241" s="83"/>
      <c r="J241" s="83"/>
      <c r="K241" s="83"/>
      <c r="L241" s="83"/>
      <c r="M241" s="83"/>
      <c r="N241" s="83"/>
      <c r="O241" s="83"/>
      <c r="P241" s="155"/>
      <c r="Q241" s="83"/>
      <c r="R241" s="83"/>
      <c r="S241" s="83"/>
      <c r="T241" s="83"/>
      <c r="U241" s="83"/>
      <c r="V241" s="83"/>
      <c r="W241" s="83"/>
      <c r="X241" s="83"/>
      <c r="Y241" s="127" t="s">
        <v>126</v>
      </c>
      <c r="Z241" s="131" t="s">
        <v>126</v>
      </c>
      <c r="AA241" s="10"/>
    </row>
    <row r="242" spans="1:27" ht="65.1" customHeight="1">
      <c r="A242" s="71" t="s">
        <v>49</v>
      </c>
      <c r="B242" s="222" t="s">
        <v>747</v>
      </c>
      <c r="C242" s="61" t="s">
        <v>748</v>
      </c>
      <c r="D242" s="73" t="s">
        <v>749</v>
      </c>
      <c r="E242" s="74" t="s">
        <v>195</v>
      </c>
      <c r="F242" s="75">
        <v>45565</v>
      </c>
      <c r="G242" s="62"/>
      <c r="H242" s="49"/>
      <c r="I242" s="77" t="s">
        <v>57</v>
      </c>
      <c r="J242" s="77"/>
      <c r="K242" s="77"/>
      <c r="L242" s="77"/>
      <c r="M242" s="77"/>
      <c r="N242" s="77"/>
      <c r="O242" s="77" t="s">
        <v>232</v>
      </c>
      <c r="P242" s="153" t="s">
        <v>750</v>
      </c>
      <c r="Q242" s="49"/>
      <c r="R242" s="49" t="s">
        <v>11</v>
      </c>
      <c r="S242" s="49"/>
      <c r="T242" s="73"/>
      <c r="U242" s="73"/>
      <c r="V242" s="49" t="s">
        <v>11</v>
      </c>
      <c r="W242" s="78"/>
      <c r="X242" s="49"/>
      <c r="Y242" s="78"/>
      <c r="Z242" s="79" t="s">
        <v>751</v>
      </c>
      <c r="AA242" s="10"/>
    </row>
    <row r="243" spans="1:27" ht="15">
      <c r="A243" s="73" t="s">
        <v>59</v>
      </c>
      <c r="B243" s="223" t="s">
        <v>752</v>
      </c>
      <c r="C243" s="61" t="s">
        <v>753</v>
      </c>
      <c r="D243" s="80"/>
      <c r="E243" s="81"/>
      <c r="F243" s="82">
        <v>45565</v>
      </c>
      <c r="G243" s="49"/>
      <c r="H243" s="49"/>
      <c r="I243" s="83"/>
      <c r="J243" s="83"/>
      <c r="K243" s="83"/>
      <c r="L243" s="83"/>
      <c r="M243" s="83"/>
      <c r="N243" s="83"/>
      <c r="O243" s="83"/>
      <c r="P243" s="154"/>
      <c r="Q243" s="83"/>
      <c r="R243" s="83"/>
      <c r="S243" s="83"/>
      <c r="T243" s="83"/>
      <c r="U243" s="83"/>
      <c r="V243" s="84"/>
      <c r="W243" s="84"/>
      <c r="X243" s="83"/>
      <c r="Y243" s="78"/>
      <c r="Z243" s="85"/>
      <c r="AA243" s="10"/>
    </row>
    <row r="244" spans="1:27" ht="15">
      <c r="A244" s="73" t="s">
        <v>59</v>
      </c>
      <c r="B244" s="223" t="s">
        <v>754</v>
      </c>
      <c r="C244" s="61" t="s">
        <v>755</v>
      </c>
      <c r="D244" s="80"/>
      <c r="E244" s="81"/>
      <c r="F244" s="82">
        <v>45565</v>
      </c>
      <c r="G244" s="49"/>
      <c r="H244" s="49"/>
      <c r="I244" s="83"/>
      <c r="J244" s="83"/>
      <c r="K244" s="83"/>
      <c r="L244" s="83"/>
      <c r="M244" s="83"/>
      <c r="N244" s="83"/>
      <c r="O244" s="83"/>
      <c r="P244" s="154"/>
      <c r="Q244" s="83"/>
      <c r="R244" s="83"/>
      <c r="S244" s="83"/>
      <c r="T244" s="83"/>
      <c r="U244" s="83"/>
      <c r="V244" s="84"/>
      <c r="W244" s="84"/>
      <c r="X244" s="83"/>
      <c r="Y244" s="78"/>
      <c r="Z244" s="85"/>
      <c r="AA244" s="10"/>
    </row>
    <row r="245" spans="1:27" ht="65.1" customHeight="1">
      <c r="A245" s="71" t="s">
        <v>49</v>
      </c>
      <c r="B245" s="222" t="s">
        <v>756</v>
      </c>
      <c r="C245" s="61" t="s">
        <v>757</v>
      </c>
      <c r="D245" s="73" t="s">
        <v>758</v>
      </c>
      <c r="E245" s="74" t="s">
        <v>53</v>
      </c>
      <c r="F245" s="75" t="s">
        <v>66</v>
      </c>
      <c r="G245" s="62"/>
      <c r="H245" s="62" t="s">
        <v>619</v>
      </c>
      <c r="I245" s="77" t="s">
        <v>145</v>
      </c>
      <c r="J245" s="77"/>
      <c r="K245" s="77"/>
      <c r="L245" s="77"/>
      <c r="M245" s="77"/>
      <c r="N245" s="77"/>
      <c r="O245" s="77" t="s">
        <v>232</v>
      </c>
      <c r="P245" s="153"/>
      <c r="Q245" s="49"/>
      <c r="R245" s="73"/>
      <c r="S245" s="49"/>
      <c r="T245" s="73"/>
      <c r="U245" s="73"/>
      <c r="V245" s="49"/>
      <c r="W245" s="78"/>
      <c r="X245" s="49"/>
      <c r="Y245" s="78"/>
      <c r="Z245" s="79" t="s">
        <v>759</v>
      </c>
      <c r="AA245" s="10"/>
    </row>
    <row r="246" spans="1:27" ht="65.1" customHeight="1">
      <c r="A246" s="73" t="s">
        <v>59</v>
      </c>
      <c r="B246" s="223" t="s">
        <v>760</v>
      </c>
      <c r="C246" s="61" t="s">
        <v>761</v>
      </c>
      <c r="D246" s="80"/>
      <c r="E246" s="81"/>
      <c r="F246" s="82">
        <v>45473</v>
      </c>
      <c r="G246" s="49"/>
      <c r="H246" s="49"/>
      <c r="I246" s="83"/>
      <c r="J246" s="83"/>
      <c r="K246" s="83"/>
      <c r="L246" s="83"/>
      <c r="M246" s="83"/>
      <c r="N246" s="83"/>
      <c r="O246" s="83"/>
      <c r="P246" s="154"/>
      <c r="Q246" s="83"/>
      <c r="R246" s="83"/>
      <c r="S246" s="83"/>
      <c r="T246" s="83"/>
      <c r="U246" s="83"/>
      <c r="V246" s="84"/>
      <c r="W246" s="84"/>
      <c r="X246" s="83"/>
      <c r="Y246" s="78"/>
      <c r="Z246" s="85"/>
      <c r="AA246" s="10"/>
    </row>
    <row r="247" spans="1:27" ht="42.75">
      <c r="A247" s="73" t="s">
        <v>59</v>
      </c>
      <c r="B247" s="223" t="s">
        <v>762</v>
      </c>
      <c r="C247" s="61" t="s">
        <v>763</v>
      </c>
      <c r="D247" s="80"/>
      <c r="E247" s="81"/>
      <c r="F247" s="82">
        <v>45657</v>
      </c>
      <c r="G247" s="49"/>
      <c r="H247" s="49"/>
      <c r="I247" s="83"/>
      <c r="J247" s="83"/>
      <c r="K247" s="83"/>
      <c r="L247" s="83"/>
      <c r="M247" s="83"/>
      <c r="N247" s="83"/>
      <c r="O247" s="83"/>
      <c r="P247" s="154"/>
      <c r="Q247" s="83"/>
      <c r="R247" s="83"/>
      <c r="S247" s="83"/>
      <c r="T247" s="83"/>
      <c r="U247" s="83"/>
      <c r="V247" s="84"/>
      <c r="W247" s="84"/>
      <c r="X247" s="83"/>
      <c r="Y247" s="78"/>
      <c r="Z247" s="85"/>
      <c r="AA247" s="10"/>
    </row>
    <row r="248" spans="1:27" ht="42.75">
      <c r="A248" s="71" t="s">
        <v>44</v>
      </c>
      <c r="B248" s="222" t="s">
        <v>764</v>
      </c>
      <c r="C248" s="61" t="s">
        <v>765</v>
      </c>
      <c r="D248" s="73" t="s">
        <v>48</v>
      </c>
      <c r="E248" s="74" t="s">
        <v>48</v>
      </c>
      <c r="F248" s="75" t="s">
        <v>48</v>
      </c>
      <c r="G248" s="62"/>
      <c r="H248" s="49" t="s">
        <v>766</v>
      </c>
      <c r="I248" s="77"/>
      <c r="J248" s="77"/>
      <c r="K248" s="77"/>
      <c r="L248" s="77"/>
      <c r="M248" s="77"/>
      <c r="N248" s="77"/>
      <c r="O248" s="77"/>
      <c r="P248" s="153"/>
      <c r="Q248" s="49"/>
      <c r="R248" s="73"/>
      <c r="S248" s="49"/>
      <c r="T248" s="73"/>
      <c r="U248" s="73"/>
      <c r="V248" s="49"/>
      <c r="W248" s="78"/>
      <c r="X248" s="49"/>
      <c r="Y248" s="78"/>
      <c r="Z248" s="79"/>
      <c r="AA248" s="10"/>
    </row>
    <row r="249" spans="1:27" ht="85.5" customHeight="1">
      <c r="A249" s="71" t="s">
        <v>49</v>
      </c>
      <c r="B249" s="222" t="s">
        <v>767</v>
      </c>
      <c r="C249" s="61" t="s">
        <v>768</v>
      </c>
      <c r="D249" s="73" t="s">
        <v>769</v>
      </c>
      <c r="E249" s="74" t="s">
        <v>53</v>
      </c>
      <c r="F249" s="75" t="s">
        <v>66</v>
      </c>
      <c r="G249" s="62"/>
      <c r="H249" s="49"/>
      <c r="I249" s="77" t="s">
        <v>57</v>
      </c>
      <c r="J249" s="77"/>
      <c r="K249" s="77"/>
      <c r="L249" s="77"/>
      <c r="M249" s="77"/>
      <c r="N249" s="77"/>
      <c r="O249" s="49" t="s">
        <v>770</v>
      </c>
      <c r="P249" s="174" t="s">
        <v>771</v>
      </c>
      <c r="Q249" s="49"/>
      <c r="R249" s="73"/>
      <c r="S249" s="49"/>
      <c r="T249" s="73"/>
      <c r="U249" s="73"/>
      <c r="V249" s="49" t="s">
        <v>11</v>
      </c>
      <c r="W249" s="78"/>
      <c r="X249" s="49"/>
      <c r="Y249" s="78"/>
      <c r="Z249" s="79" t="s">
        <v>772</v>
      </c>
      <c r="AA249" s="10"/>
    </row>
    <row r="250" spans="1:27" ht="104.25" customHeight="1">
      <c r="A250" s="73" t="s">
        <v>59</v>
      </c>
      <c r="B250" s="223" t="s">
        <v>773</v>
      </c>
      <c r="C250" s="61" t="s">
        <v>774</v>
      </c>
      <c r="D250" s="80"/>
      <c r="E250" s="81"/>
      <c r="F250" s="82">
        <v>45657</v>
      </c>
      <c r="G250" s="49"/>
      <c r="H250" s="49"/>
      <c r="I250" s="83"/>
      <c r="J250" s="83"/>
      <c r="K250" s="83"/>
      <c r="L250" s="83"/>
      <c r="M250" s="83"/>
      <c r="N250" s="83"/>
      <c r="O250" s="83"/>
      <c r="P250" s="154"/>
      <c r="Q250" s="83"/>
      <c r="R250" s="83"/>
      <c r="S250" s="83"/>
      <c r="T250" s="83"/>
      <c r="U250" s="83"/>
      <c r="V250" s="84"/>
      <c r="W250" s="84"/>
      <c r="X250" s="83"/>
      <c r="Y250" s="78"/>
      <c r="Z250" s="85"/>
      <c r="AA250" s="10"/>
    </row>
    <row r="251" spans="1:27" ht="15">
      <c r="A251" s="73" t="s">
        <v>59</v>
      </c>
      <c r="B251" s="223" t="s">
        <v>775</v>
      </c>
      <c r="C251" s="61" t="s">
        <v>776</v>
      </c>
      <c r="D251" s="80"/>
      <c r="E251" s="81"/>
      <c r="F251" s="82">
        <v>45657</v>
      </c>
      <c r="G251" s="49"/>
      <c r="H251" s="49"/>
      <c r="I251" s="83"/>
      <c r="J251" s="83"/>
      <c r="K251" s="83"/>
      <c r="L251" s="83"/>
      <c r="M251" s="83"/>
      <c r="N251" s="83"/>
      <c r="O251" s="83"/>
      <c r="P251" s="154"/>
      <c r="Q251" s="83"/>
      <c r="R251" s="83"/>
      <c r="S251" s="83"/>
      <c r="T251" s="83"/>
      <c r="U251" s="83"/>
      <c r="V251" s="84"/>
      <c r="W251" s="84"/>
      <c r="X251" s="83"/>
      <c r="Y251" s="78"/>
      <c r="Z251" s="85"/>
      <c r="AA251" s="10"/>
    </row>
    <row r="252" spans="1:27" ht="87.75" customHeight="1">
      <c r="A252" s="71" t="s">
        <v>49</v>
      </c>
      <c r="B252" s="222" t="s">
        <v>777</v>
      </c>
      <c r="C252" s="61" t="s">
        <v>778</v>
      </c>
      <c r="D252" s="73" t="s">
        <v>779</v>
      </c>
      <c r="E252" s="74" t="s">
        <v>53</v>
      </c>
      <c r="F252" s="75" t="s">
        <v>780</v>
      </c>
      <c r="G252" s="62" t="s">
        <v>709</v>
      </c>
      <c r="H252" s="49" t="s">
        <v>639</v>
      </c>
      <c r="I252" s="77" t="s">
        <v>145</v>
      </c>
      <c r="J252" s="77"/>
      <c r="K252" s="77"/>
      <c r="L252" s="77"/>
      <c r="M252" s="77"/>
      <c r="N252" s="77"/>
      <c r="O252" s="77"/>
      <c r="P252" s="173"/>
      <c r="Q252" s="49"/>
      <c r="R252" s="73"/>
      <c r="S252" s="49"/>
      <c r="T252" s="73"/>
      <c r="U252" s="73"/>
      <c r="V252" s="49" t="s">
        <v>11</v>
      </c>
      <c r="W252" s="78"/>
      <c r="X252" s="49"/>
      <c r="Y252" s="78"/>
      <c r="Z252" s="79" t="s">
        <v>781</v>
      </c>
      <c r="AA252" s="10"/>
    </row>
    <row r="253" spans="1:27" ht="51.75" customHeight="1">
      <c r="A253" s="73" t="s">
        <v>59</v>
      </c>
      <c r="B253" s="223" t="s">
        <v>782</v>
      </c>
      <c r="C253" s="61" t="s">
        <v>783</v>
      </c>
      <c r="D253" s="80"/>
      <c r="E253" s="80"/>
      <c r="F253" s="82" t="s">
        <v>62</v>
      </c>
      <c r="G253" s="49"/>
      <c r="H253" s="49"/>
      <c r="I253" s="83"/>
      <c r="J253" s="83"/>
      <c r="K253" s="83"/>
      <c r="L253" s="83"/>
      <c r="M253" s="83"/>
      <c r="N253" s="83"/>
      <c r="O253" s="83"/>
      <c r="P253" s="154"/>
      <c r="Q253" s="83"/>
      <c r="R253" s="83"/>
      <c r="S253" s="83"/>
      <c r="T253" s="83"/>
      <c r="U253" s="83"/>
      <c r="V253" s="84"/>
      <c r="W253" s="84"/>
      <c r="X253" s="83"/>
      <c r="Y253" s="78"/>
      <c r="Z253" s="85"/>
      <c r="AA253" s="10"/>
    </row>
    <row r="254" spans="1:27" ht="28.5">
      <c r="A254" s="73" t="s">
        <v>59</v>
      </c>
      <c r="B254" s="223" t="s">
        <v>784</v>
      </c>
      <c r="C254" s="61" t="s">
        <v>785</v>
      </c>
      <c r="D254" s="80"/>
      <c r="E254" s="80"/>
      <c r="F254" s="82" t="s">
        <v>66</v>
      </c>
      <c r="G254" s="49"/>
      <c r="H254" s="49"/>
      <c r="I254" s="83"/>
      <c r="J254" s="83"/>
      <c r="K254" s="83"/>
      <c r="L254" s="83"/>
      <c r="M254" s="83"/>
      <c r="N254" s="83"/>
      <c r="O254" s="83"/>
      <c r="P254" s="154"/>
      <c r="Q254" s="83"/>
      <c r="R254" s="83"/>
      <c r="S254" s="83"/>
      <c r="T254" s="83"/>
      <c r="U254" s="83"/>
      <c r="V254" s="84"/>
      <c r="W254" s="84"/>
      <c r="X254" s="83"/>
      <c r="Y254" s="78"/>
      <c r="Z254" s="85"/>
      <c r="AA254" s="10"/>
    </row>
    <row r="255" spans="1:27" ht="25.5">
      <c r="A255" s="71" t="s">
        <v>44</v>
      </c>
      <c r="B255" s="222" t="s">
        <v>786</v>
      </c>
      <c r="C255" s="61" t="s">
        <v>787</v>
      </c>
      <c r="D255" s="73" t="s">
        <v>788</v>
      </c>
      <c r="E255" s="74" t="s">
        <v>48</v>
      </c>
      <c r="F255" s="75" t="s">
        <v>48</v>
      </c>
      <c r="G255" s="62"/>
      <c r="H255" s="164"/>
      <c r="I255" s="77"/>
      <c r="J255" s="77"/>
      <c r="K255" s="77"/>
      <c r="L255" s="77"/>
      <c r="M255" s="77"/>
      <c r="N255" s="77"/>
      <c r="O255" s="77"/>
      <c r="P255" s="153"/>
      <c r="Q255" s="49"/>
      <c r="R255" s="73"/>
      <c r="S255" s="49"/>
      <c r="T255" s="73"/>
      <c r="U255" s="73"/>
      <c r="V255" s="49"/>
      <c r="W255" s="78"/>
      <c r="X255" s="49"/>
      <c r="Y255" s="78"/>
      <c r="Z255" s="79"/>
      <c r="AA255" s="10"/>
    </row>
    <row r="256" spans="1:27" ht="102.75" customHeight="1">
      <c r="A256" s="71" t="s">
        <v>49</v>
      </c>
      <c r="B256" s="222" t="s">
        <v>789</v>
      </c>
      <c r="C256" s="61" t="s">
        <v>790</v>
      </c>
      <c r="D256" s="73" t="s">
        <v>791</v>
      </c>
      <c r="E256" s="74">
        <v>45292</v>
      </c>
      <c r="F256" s="75" t="s">
        <v>792</v>
      </c>
      <c r="G256" s="62"/>
      <c r="H256" s="62" t="s">
        <v>653</v>
      </c>
      <c r="I256" s="77" t="s">
        <v>145</v>
      </c>
      <c r="J256" s="77"/>
      <c r="K256" s="77"/>
      <c r="L256" s="77"/>
      <c r="M256" s="77"/>
      <c r="N256" s="77"/>
      <c r="O256" s="77"/>
      <c r="P256" s="153"/>
      <c r="Q256" s="49"/>
      <c r="R256" s="73"/>
      <c r="S256" s="49"/>
      <c r="T256" s="73"/>
      <c r="U256" s="73"/>
      <c r="V256" s="49"/>
      <c r="W256" s="78"/>
      <c r="X256" s="49"/>
      <c r="Y256" s="78"/>
      <c r="Z256" s="79"/>
      <c r="AA256" s="10"/>
    </row>
    <row r="257" spans="1:27" ht="57.75" customHeight="1">
      <c r="A257" s="179" t="s">
        <v>59</v>
      </c>
      <c r="B257" s="230" t="s">
        <v>793</v>
      </c>
      <c r="C257" s="180" t="s">
        <v>794</v>
      </c>
      <c r="D257" s="181" t="s">
        <v>126</v>
      </c>
      <c r="E257" s="182" t="s">
        <v>126</v>
      </c>
      <c r="F257" s="183" t="s">
        <v>66</v>
      </c>
      <c r="G257" s="183" t="s">
        <v>126</v>
      </c>
      <c r="H257" s="184" t="s">
        <v>126</v>
      </c>
      <c r="I257" s="185" t="s">
        <v>126</v>
      </c>
      <c r="J257" s="185" t="s">
        <v>126</v>
      </c>
      <c r="K257" s="185" t="s">
        <v>126</v>
      </c>
      <c r="L257" s="185" t="s">
        <v>126</v>
      </c>
      <c r="M257" s="185" t="s">
        <v>126</v>
      </c>
      <c r="N257" s="185" t="s">
        <v>126</v>
      </c>
      <c r="O257" s="185" t="s">
        <v>126</v>
      </c>
      <c r="P257" s="182" t="s">
        <v>126</v>
      </c>
      <c r="Q257" s="185" t="s">
        <v>126</v>
      </c>
      <c r="R257" s="185" t="s">
        <v>126</v>
      </c>
      <c r="S257" s="185" t="s">
        <v>126</v>
      </c>
      <c r="T257" s="185" t="s">
        <v>126</v>
      </c>
      <c r="U257" s="185" t="s">
        <v>126</v>
      </c>
      <c r="V257" s="186" t="s">
        <v>126</v>
      </c>
      <c r="W257" s="186" t="s">
        <v>126</v>
      </c>
      <c r="X257" s="185" t="s">
        <v>126</v>
      </c>
      <c r="Y257" s="187" t="s">
        <v>126</v>
      </c>
      <c r="Z257" s="188" t="s">
        <v>126</v>
      </c>
      <c r="AA257" s="10"/>
    </row>
    <row r="258" spans="1:27" ht="28.5">
      <c r="A258" s="189" t="s">
        <v>59</v>
      </c>
      <c r="B258" s="231" t="s">
        <v>795</v>
      </c>
      <c r="C258" s="180" t="s">
        <v>796</v>
      </c>
      <c r="D258" s="191" t="s">
        <v>126</v>
      </c>
      <c r="E258" s="182" t="s">
        <v>126</v>
      </c>
      <c r="F258" s="183" t="s">
        <v>121</v>
      </c>
      <c r="G258" s="183" t="s">
        <v>126</v>
      </c>
      <c r="H258" s="184" t="s">
        <v>126</v>
      </c>
      <c r="I258" s="185" t="s">
        <v>126</v>
      </c>
      <c r="J258" s="185" t="s">
        <v>126</v>
      </c>
      <c r="K258" s="185" t="s">
        <v>126</v>
      </c>
      <c r="L258" s="185" t="s">
        <v>126</v>
      </c>
      <c r="M258" s="185" t="s">
        <v>126</v>
      </c>
      <c r="N258" s="185" t="s">
        <v>126</v>
      </c>
      <c r="O258" s="185" t="s">
        <v>126</v>
      </c>
      <c r="P258" s="182" t="s">
        <v>126</v>
      </c>
      <c r="Q258" s="185" t="s">
        <v>126</v>
      </c>
      <c r="R258" s="185" t="s">
        <v>126</v>
      </c>
      <c r="S258" s="185" t="s">
        <v>126</v>
      </c>
      <c r="T258" s="185" t="s">
        <v>126</v>
      </c>
      <c r="U258" s="185" t="s">
        <v>126</v>
      </c>
      <c r="V258" s="186" t="s">
        <v>126</v>
      </c>
      <c r="W258" s="186" t="s">
        <v>126</v>
      </c>
      <c r="X258" s="185" t="s">
        <v>126</v>
      </c>
      <c r="Y258" s="187" t="s">
        <v>126</v>
      </c>
      <c r="Z258" s="192" t="s">
        <v>126</v>
      </c>
      <c r="AA258" s="10"/>
    </row>
    <row r="259" spans="1:27" ht="41.25" customHeight="1">
      <c r="A259" s="189" t="s">
        <v>59</v>
      </c>
      <c r="B259" s="231" t="s">
        <v>797</v>
      </c>
      <c r="C259" s="193" t="s">
        <v>798</v>
      </c>
      <c r="D259" s="191" t="s">
        <v>126</v>
      </c>
      <c r="E259" s="194" t="s">
        <v>126</v>
      </c>
      <c r="F259" s="190" t="s">
        <v>141</v>
      </c>
      <c r="G259" s="190" t="s">
        <v>126</v>
      </c>
      <c r="H259" s="184" t="s">
        <v>116</v>
      </c>
      <c r="I259" s="185" t="s">
        <v>126</v>
      </c>
      <c r="J259" s="185" t="s">
        <v>126</v>
      </c>
      <c r="K259" s="185" t="s">
        <v>126</v>
      </c>
      <c r="L259" s="185" t="s">
        <v>126</v>
      </c>
      <c r="M259" s="185" t="s">
        <v>126</v>
      </c>
      <c r="N259" s="185" t="s">
        <v>126</v>
      </c>
      <c r="O259" s="185" t="s">
        <v>126</v>
      </c>
      <c r="P259" s="185" t="s">
        <v>126</v>
      </c>
      <c r="Q259" s="185" t="s">
        <v>126</v>
      </c>
      <c r="R259" s="185" t="s">
        <v>126</v>
      </c>
      <c r="S259" s="185" t="s">
        <v>126</v>
      </c>
      <c r="T259" s="185" t="s">
        <v>126</v>
      </c>
      <c r="U259" s="185" t="s">
        <v>126</v>
      </c>
      <c r="V259" s="185" t="s">
        <v>126</v>
      </c>
      <c r="W259" s="185" t="s">
        <v>126</v>
      </c>
      <c r="X259" s="185" t="s">
        <v>126</v>
      </c>
      <c r="Y259" s="187" t="s">
        <v>126</v>
      </c>
      <c r="Z259" s="192" t="s">
        <v>126</v>
      </c>
      <c r="AA259" s="10"/>
    </row>
    <row r="260" spans="1:27" ht="41.25" customHeight="1">
      <c r="A260" s="189" t="s">
        <v>59</v>
      </c>
      <c r="B260" s="232" t="s">
        <v>799</v>
      </c>
      <c r="C260" s="195" t="s">
        <v>800</v>
      </c>
      <c r="D260" s="196" t="s">
        <v>126</v>
      </c>
      <c r="E260" s="194" t="s">
        <v>126</v>
      </c>
      <c r="F260" s="197" t="s">
        <v>66</v>
      </c>
      <c r="G260" s="189" t="s">
        <v>126</v>
      </c>
      <c r="H260" s="198" t="s">
        <v>126</v>
      </c>
      <c r="I260" s="198" t="s">
        <v>126</v>
      </c>
      <c r="J260" s="198" t="s">
        <v>126</v>
      </c>
      <c r="K260" s="198" t="s">
        <v>126</v>
      </c>
      <c r="L260" s="198" t="s">
        <v>126</v>
      </c>
      <c r="M260" s="198" t="s">
        <v>126</v>
      </c>
      <c r="N260" s="198" t="s">
        <v>126</v>
      </c>
      <c r="O260" s="198" t="s">
        <v>126</v>
      </c>
      <c r="P260" s="199" t="s">
        <v>126</v>
      </c>
      <c r="Q260" s="199" t="s">
        <v>126</v>
      </c>
      <c r="R260" s="199" t="s">
        <v>126</v>
      </c>
      <c r="S260" s="199" t="s">
        <v>126</v>
      </c>
      <c r="T260" s="199" t="s">
        <v>126</v>
      </c>
      <c r="U260" s="200" t="s">
        <v>126</v>
      </c>
      <c r="V260" s="199" t="s">
        <v>126</v>
      </c>
      <c r="W260" s="199" t="s">
        <v>126</v>
      </c>
      <c r="X260" s="199" t="s">
        <v>126</v>
      </c>
      <c r="Y260" s="201" t="s">
        <v>126</v>
      </c>
      <c r="Z260" s="202" t="s">
        <v>126</v>
      </c>
      <c r="AA260" s="10"/>
    </row>
    <row r="261" spans="1:27" ht="28.5">
      <c r="A261" s="71" t="s">
        <v>49</v>
      </c>
      <c r="B261" s="222" t="s">
        <v>801</v>
      </c>
      <c r="C261" s="61" t="s">
        <v>802</v>
      </c>
      <c r="D261" s="73" t="s">
        <v>803</v>
      </c>
      <c r="E261" s="74">
        <v>45292</v>
      </c>
      <c r="F261" s="75" t="s">
        <v>792</v>
      </c>
      <c r="G261" s="62" t="s">
        <v>804</v>
      </c>
      <c r="H261" s="62" t="s">
        <v>619</v>
      </c>
      <c r="I261" s="77" t="s">
        <v>145</v>
      </c>
      <c r="J261" s="77"/>
      <c r="K261" s="77"/>
      <c r="L261" s="77"/>
      <c r="M261" s="77"/>
      <c r="N261" s="77"/>
      <c r="O261" s="77"/>
      <c r="P261" s="153"/>
      <c r="Q261" s="49" t="s">
        <v>11</v>
      </c>
      <c r="R261" s="73"/>
      <c r="S261" s="49"/>
      <c r="T261" s="73"/>
      <c r="U261" s="73"/>
      <c r="V261" s="49"/>
      <c r="W261" s="78"/>
      <c r="X261" s="49"/>
      <c r="Y261" s="78"/>
      <c r="Z261" s="79"/>
      <c r="AA261" s="10"/>
    </row>
    <row r="262" spans="1:27" ht="28.5">
      <c r="A262" s="73" t="s">
        <v>59</v>
      </c>
      <c r="B262" s="223" t="s">
        <v>805</v>
      </c>
      <c r="C262" s="123" t="s">
        <v>806</v>
      </c>
      <c r="D262" s="80"/>
      <c r="E262" s="81"/>
      <c r="F262" s="82">
        <v>45657</v>
      </c>
      <c r="G262" s="49"/>
      <c r="H262" s="49"/>
      <c r="I262" s="83"/>
      <c r="J262" s="83"/>
      <c r="K262" s="83"/>
      <c r="L262" s="83"/>
      <c r="M262" s="83"/>
      <c r="N262" s="83"/>
      <c r="O262" s="83"/>
      <c r="P262" s="154"/>
      <c r="Q262" s="83"/>
      <c r="R262" s="83"/>
      <c r="S262" s="83"/>
      <c r="T262" s="83"/>
      <c r="U262" s="83"/>
      <c r="V262" s="84"/>
      <c r="W262" s="84"/>
      <c r="X262" s="83"/>
      <c r="Y262" s="78"/>
      <c r="Z262" s="85"/>
      <c r="AA262" s="10"/>
    </row>
    <row r="263" spans="1:27" ht="15">
      <c r="A263" s="73" t="s">
        <v>59</v>
      </c>
      <c r="B263" s="223" t="s">
        <v>807</v>
      </c>
      <c r="C263" s="123" t="s">
        <v>808</v>
      </c>
      <c r="D263" s="80"/>
      <c r="E263" s="81"/>
      <c r="F263" s="82">
        <v>45657</v>
      </c>
      <c r="G263" s="49" t="s">
        <v>809</v>
      </c>
      <c r="H263" s="49"/>
      <c r="I263" s="83"/>
      <c r="J263" s="83"/>
      <c r="K263" s="83"/>
      <c r="L263" s="83"/>
      <c r="M263" s="83"/>
      <c r="N263" s="83"/>
      <c r="O263" s="83"/>
      <c r="P263" s="154"/>
      <c r="Q263" s="83"/>
      <c r="R263" s="83"/>
      <c r="S263" s="83"/>
      <c r="T263" s="83"/>
      <c r="U263" s="83"/>
      <c r="V263" s="84"/>
      <c r="W263" s="84"/>
      <c r="X263" s="83"/>
      <c r="Y263" s="78"/>
      <c r="Z263" s="85"/>
      <c r="AA263" s="10"/>
    </row>
    <row r="264" spans="1:27" ht="65.1" customHeight="1">
      <c r="A264" s="71" t="s">
        <v>44</v>
      </c>
      <c r="B264" s="222">
        <v>4.8</v>
      </c>
      <c r="C264" s="61" t="s">
        <v>810</v>
      </c>
      <c r="D264" s="73" t="s">
        <v>811</v>
      </c>
      <c r="E264" s="74" t="s">
        <v>48</v>
      </c>
      <c r="F264" s="75" t="s">
        <v>48</v>
      </c>
      <c r="G264" s="62"/>
      <c r="H264" s="49"/>
      <c r="I264" s="77"/>
      <c r="J264" s="77"/>
      <c r="K264" s="77"/>
      <c r="L264" s="77"/>
      <c r="M264" s="77"/>
      <c r="N264" s="77"/>
      <c r="O264" s="77"/>
      <c r="P264" s="153"/>
      <c r="Q264" s="49"/>
      <c r="R264" s="73"/>
      <c r="S264" s="49"/>
      <c r="T264" s="73"/>
      <c r="U264" s="73"/>
      <c r="V264" s="49"/>
      <c r="W264" s="78"/>
      <c r="X264" s="49"/>
      <c r="Y264" s="78"/>
      <c r="Z264" s="79"/>
      <c r="AA264" s="10"/>
    </row>
    <row r="265" spans="1:27" ht="123" customHeight="1">
      <c r="A265" s="71" t="s">
        <v>49</v>
      </c>
      <c r="B265" s="222" t="s">
        <v>812</v>
      </c>
      <c r="C265" s="61" t="s">
        <v>813</v>
      </c>
      <c r="D265" s="73" t="s">
        <v>814</v>
      </c>
      <c r="E265" s="74">
        <v>45292</v>
      </c>
      <c r="F265" s="75" t="s">
        <v>155</v>
      </c>
      <c r="G265" s="62"/>
      <c r="H265" s="62" t="s">
        <v>619</v>
      </c>
      <c r="I265" s="77" t="s">
        <v>57</v>
      </c>
      <c r="J265" s="77"/>
      <c r="K265" s="77"/>
      <c r="L265" s="77"/>
      <c r="M265" s="77" t="s">
        <v>11</v>
      </c>
      <c r="N265" s="77"/>
      <c r="O265" s="77"/>
      <c r="P265" s="153">
        <v>25000000</v>
      </c>
      <c r="Q265" s="49" t="s">
        <v>11</v>
      </c>
      <c r="R265" s="73"/>
      <c r="S265" s="49"/>
      <c r="T265" s="73"/>
      <c r="U265" s="73"/>
      <c r="V265" s="49"/>
      <c r="W265" s="78"/>
      <c r="X265" s="49"/>
      <c r="Y265" s="78"/>
      <c r="Z265" s="79"/>
      <c r="AA265" s="10"/>
    </row>
    <row r="266" spans="1:27" ht="15">
      <c r="A266" s="73" t="s">
        <v>59</v>
      </c>
      <c r="B266" s="223" t="s">
        <v>815</v>
      </c>
      <c r="C266" s="106" t="s">
        <v>816</v>
      </c>
      <c r="D266" s="80" t="s">
        <v>75</v>
      </c>
      <c r="E266" s="81"/>
      <c r="F266" s="82">
        <v>45516</v>
      </c>
      <c r="G266" s="49"/>
      <c r="H266" s="49"/>
      <c r="I266" s="83"/>
      <c r="J266" s="83"/>
      <c r="K266" s="83"/>
      <c r="L266" s="83"/>
      <c r="M266" s="83"/>
      <c r="N266" s="83"/>
      <c r="O266" s="83"/>
      <c r="P266" s="154"/>
      <c r="Q266" s="83"/>
      <c r="R266" s="83"/>
      <c r="S266" s="83"/>
      <c r="T266" s="83"/>
      <c r="U266" s="83"/>
      <c r="V266" s="84"/>
      <c r="W266" s="84"/>
      <c r="X266" s="83"/>
      <c r="Y266" s="78"/>
      <c r="Z266" s="85"/>
      <c r="AA266" s="10"/>
    </row>
    <row r="267" spans="1:27" ht="15">
      <c r="A267" s="73" t="s">
        <v>59</v>
      </c>
      <c r="B267" s="223" t="s">
        <v>817</v>
      </c>
      <c r="C267" s="106" t="s">
        <v>818</v>
      </c>
      <c r="D267" s="80"/>
      <c r="E267" s="81"/>
      <c r="F267" s="82" t="s">
        <v>819</v>
      </c>
      <c r="G267" s="49"/>
      <c r="H267" s="49"/>
      <c r="I267" s="83"/>
      <c r="J267" s="83"/>
      <c r="K267" s="83"/>
      <c r="L267" s="83"/>
      <c r="M267" s="83"/>
      <c r="N267" s="83"/>
      <c r="O267" s="83"/>
      <c r="P267" s="154"/>
      <c r="Q267" s="83"/>
      <c r="R267" s="83"/>
      <c r="S267" s="83"/>
      <c r="T267" s="83"/>
      <c r="U267" s="83"/>
      <c r="V267" s="84"/>
      <c r="W267" s="84"/>
      <c r="X267" s="83"/>
      <c r="Y267" s="78"/>
      <c r="Z267" s="85"/>
      <c r="AA267" s="10"/>
    </row>
    <row r="268" spans="1:27" ht="65.1" customHeight="1">
      <c r="A268" s="71" t="s">
        <v>49</v>
      </c>
      <c r="B268" s="222" t="s">
        <v>820</v>
      </c>
      <c r="C268" s="61" t="s">
        <v>821</v>
      </c>
      <c r="D268" s="73" t="s">
        <v>822</v>
      </c>
      <c r="E268" s="74">
        <v>45292</v>
      </c>
      <c r="F268" s="75" t="s">
        <v>155</v>
      </c>
      <c r="G268" s="62" t="s">
        <v>823</v>
      </c>
      <c r="H268" s="62" t="s">
        <v>619</v>
      </c>
      <c r="I268" s="77" t="s">
        <v>57</v>
      </c>
      <c r="J268" s="77"/>
      <c r="K268" s="77"/>
      <c r="L268" s="77"/>
      <c r="M268" s="77" t="s">
        <v>11</v>
      </c>
      <c r="N268" s="77"/>
      <c r="O268" s="77"/>
      <c r="P268" s="153" t="s">
        <v>824</v>
      </c>
      <c r="Q268" s="49" t="s">
        <v>11</v>
      </c>
      <c r="R268" s="73"/>
      <c r="S268" s="49"/>
      <c r="T268" s="73"/>
      <c r="U268" s="73"/>
      <c r="V268" s="49"/>
      <c r="W268" s="78"/>
      <c r="X268" s="49"/>
      <c r="Y268" s="78"/>
      <c r="Z268" s="79"/>
      <c r="AA268" s="10"/>
    </row>
    <row r="269" spans="1:27" ht="15">
      <c r="A269" s="73" t="s">
        <v>59</v>
      </c>
      <c r="B269" s="223" t="s">
        <v>825</v>
      </c>
      <c r="C269" s="61" t="s">
        <v>826</v>
      </c>
      <c r="D269" s="107"/>
      <c r="E269" s="81"/>
      <c r="F269" s="82" t="s">
        <v>827</v>
      </c>
      <c r="G269" s="49"/>
      <c r="H269" s="49"/>
      <c r="I269" s="83"/>
      <c r="J269" s="83"/>
      <c r="K269" s="83"/>
      <c r="L269" s="83"/>
      <c r="M269" s="83"/>
      <c r="N269" s="83"/>
      <c r="O269" s="83"/>
      <c r="P269" s="155"/>
      <c r="Q269" s="83"/>
      <c r="R269" s="83"/>
      <c r="S269" s="83"/>
      <c r="T269" s="83"/>
      <c r="U269" s="83"/>
      <c r="V269" s="83"/>
      <c r="W269" s="83"/>
      <c r="X269" s="83"/>
      <c r="Y269" s="78"/>
      <c r="Z269" s="85"/>
      <c r="AA269" s="10"/>
    </row>
    <row r="270" spans="1:27" ht="15">
      <c r="A270" s="73" t="s">
        <v>59</v>
      </c>
      <c r="B270" s="223" t="s">
        <v>828</v>
      </c>
      <c r="C270" s="61" t="s">
        <v>829</v>
      </c>
      <c r="D270" s="107"/>
      <c r="E270" s="81"/>
      <c r="F270" s="82" t="s">
        <v>602</v>
      </c>
      <c r="G270" s="49"/>
      <c r="H270" s="49"/>
      <c r="I270" s="83"/>
      <c r="J270" s="83"/>
      <c r="K270" s="83"/>
      <c r="L270" s="83"/>
      <c r="M270" s="83"/>
      <c r="N270" s="83"/>
      <c r="O270" s="83"/>
      <c r="P270" s="155"/>
      <c r="Q270" s="83"/>
      <c r="R270" s="83"/>
      <c r="S270" s="83"/>
      <c r="T270" s="83"/>
      <c r="U270" s="83"/>
      <c r="V270" s="83"/>
      <c r="W270" s="83"/>
      <c r="X270" s="83"/>
      <c r="Y270" s="78"/>
      <c r="Z270" s="85"/>
      <c r="AA270" s="10"/>
    </row>
    <row r="271" spans="1:27" ht="15">
      <c r="A271" s="73" t="s">
        <v>59</v>
      </c>
      <c r="B271" s="223" t="s">
        <v>830</v>
      </c>
      <c r="C271" s="61" t="s">
        <v>831</v>
      </c>
      <c r="D271" s="107"/>
      <c r="E271" s="99"/>
      <c r="F271" s="82" t="s">
        <v>378</v>
      </c>
      <c r="G271" s="49"/>
      <c r="H271" s="49"/>
      <c r="I271" s="83"/>
      <c r="J271" s="83"/>
      <c r="K271" s="83"/>
      <c r="L271" s="83"/>
      <c r="M271" s="83"/>
      <c r="N271" s="83"/>
      <c r="O271" s="83"/>
      <c r="P271" s="155"/>
      <c r="Q271" s="83"/>
      <c r="R271" s="83"/>
      <c r="S271" s="83"/>
      <c r="T271" s="83"/>
      <c r="U271" s="83"/>
      <c r="V271" s="83"/>
      <c r="W271" s="83"/>
      <c r="X271" s="83"/>
      <c r="Y271" s="78"/>
      <c r="Z271" s="85"/>
      <c r="AA271" s="10"/>
    </row>
    <row r="272" spans="1:27" ht="15">
      <c r="A272" s="73" t="s">
        <v>59</v>
      </c>
      <c r="B272" s="223" t="s">
        <v>832</v>
      </c>
      <c r="C272" s="61" t="s">
        <v>833</v>
      </c>
      <c r="D272" s="107"/>
      <c r="E272" s="99"/>
      <c r="F272" s="82" t="s">
        <v>834</v>
      </c>
      <c r="G272" s="49"/>
      <c r="H272" s="49"/>
      <c r="I272" s="83"/>
      <c r="J272" s="83"/>
      <c r="K272" s="83"/>
      <c r="L272" s="83"/>
      <c r="M272" s="83"/>
      <c r="N272" s="83"/>
      <c r="O272" s="83"/>
      <c r="P272" s="155"/>
      <c r="Q272" s="83"/>
      <c r="R272" s="83"/>
      <c r="S272" s="83"/>
      <c r="T272" s="83"/>
      <c r="U272" s="83"/>
      <c r="V272" s="83"/>
      <c r="W272" s="83"/>
      <c r="X272" s="83"/>
      <c r="Y272" s="78"/>
      <c r="Z272" s="85"/>
      <c r="AA272" s="10"/>
    </row>
    <row r="273" spans="1:27" ht="65.1" customHeight="1">
      <c r="A273" s="71" t="s">
        <v>49</v>
      </c>
      <c r="B273" s="222" t="s">
        <v>835</v>
      </c>
      <c r="C273" s="61" t="s">
        <v>836</v>
      </c>
      <c r="D273" s="73" t="s">
        <v>837</v>
      </c>
      <c r="E273" s="74">
        <v>45292</v>
      </c>
      <c r="F273" s="75" t="s">
        <v>395</v>
      </c>
      <c r="G273" s="62" t="s">
        <v>823</v>
      </c>
      <c r="H273" s="62" t="s">
        <v>619</v>
      </c>
      <c r="I273" s="77" t="s">
        <v>57</v>
      </c>
      <c r="J273" s="77"/>
      <c r="K273" s="77"/>
      <c r="L273" s="77"/>
      <c r="M273" s="77" t="s">
        <v>11</v>
      </c>
      <c r="N273" s="77"/>
      <c r="O273" s="77"/>
      <c r="P273" s="153" t="s">
        <v>838</v>
      </c>
      <c r="Q273" s="49" t="s">
        <v>11</v>
      </c>
      <c r="R273" s="73"/>
      <c r="S273" s="49"/>
      <c r="T273" s="73"/>
      <c r="U273" s="73"/>
      <c r="V273" s="49"/>
      <c r="W273" s="78"/>
      <c r="X273" s="49"/>
      <c r="Y273" s="78"/>
      <c r="Z273" s="79"/>
      <c r="AA273" s="10"/>
    </row>
    <row r="274" spans="1:27" ht="65.1" customHeight="1">
      <c r="A274" s="71" t="s">
        <v>49</v>
      </c>
      <c r="B274" s="222" t="s">
        <v>839</v>
      </c>
      <c r="C274" s="61" t="s">
        <v>840</v>
      </c>
      <c r="D274" s="73" t="s">
        <v>841</v>
      </c>
      <c r="E274" s="74" t="s">
        <v>842</v>
      </c>
      <c r="F274" s="75" t="s">
        <v>66</v>
      </c>
      <c r="G274" s="62" t="s">
        <v>843</v>
      </c>
      <c r="H274" s="62" t="s">
        <v>619</v>
      </c>
      <c r="I274" s="77" t="s">
        <v>57</v>
      </c>
      <c r="J274" s="77"/>
      <c r="K274" s="77"/>
      <c r="L274" s="77"/>
      <c r="M274" s="77" t="s">
        <v>11</v>
      </c>
      <c r="N274" s="77"/>
      <c r="O274" s="77"/>
      <c r="P274" s="153" t="s">
        <v>844</v>
      </c>
      <c r="Q274" s="49" t="s">
        <v>11</v>
      </c>
      <c r="R274" s="73"/>
      <c r="S274" s="49"/>
      <c r="T274" s="73"/>
      <c r="U274" s="49" t="s">
        <v>11</v>
      </c>
      <c r="V274" s="49"/>
      <c r="W274" s="78"/>
      <c r="X274" s="49"/>
      <c r="Y274" s="78"/>
      <c r="Z274" s="79" t="s">
        <v>845</v>
      </c>
      <c r="AA274" s="10"/>
    </row>
    <row r="275" spans="1:27" ht="15">
      <c r="A275" s="73" t="s">
        <v>59</v>
      </c>
      <c r="B275" s="223" t="s">
        <v>846</v>
      </c>
      <c r="C275" s="61" t="s">
        <v>847</v>
      </c>
      <c r="D275" s="80"/>
      <c r="E275" s="81"/>
      <c r="F275" s="82" t="s">
        <v>200</v>
      </c>
      <c r="G275" s="49"/>
      <c r="H275" s="49"/>
      <c r="I275" s="83"/>
      <c r="J275" s="83"/>
      <c r="K275" s="83"/>
      <c r="L275" s="83"/>
      <c r="M275" s="83"/>
      <c r="N275" s="83"/>
      <c r="O275" s="83"/>
      <c r="P275" s="154"/>
      <c r="Q275" s="83"/>
      <c r="R275" s="83"/>
      <c r="S275" s="83"/>
      <c r="T275" s="83"/>
      <c r="U275" s="83"/>
      <c r="V275" s="84"/>
      <c r="W275" s="84"/>
      <c r="X275" s="83"/>
      <c r="Y275" s="78"/>
      <c r="Z275" s="85"/>
      <c r="AA275" s="10"/>
    </row>
    <row r="276" spans="1:27" ht="15">
      <c r="A276" s="73" t="s">
        <v>59</v>
      </c>
      <c r="B276" s="223" t="s">
        <v>848</v>
      </c>
      <c r="C276" s="61" t="s">
        <v>849</v>
      </c>
      <c r="D276" s="80"/>
      <c r="E276" s="81"/>
      <c r="F276" s="82" t="s">
        <v>121</v>
      </c>
      <c r="G276" s="49"/>
      <c r="H276" s="49"/>
      <c r="I276" s="83"/>
      <c r="J276" s="83"/>
      <c r="K276" s="83"/>
      <c r="L276" s="83"/>
      <c r="M276" s="83"/>
      <c r="N276" s="83"/>
      <c r="O276" s="83"/>
      <c r="P276" s="154"/>
      <c r="Q276" s="83"/>
      <c r="R276" s="83"/>
      <c r="S276" s="83"/>
      <c r="T276" s="83"/>
      <c r="U276" s="83"/>
      <c r="V276" s="84"/>
      <c r="W276" s="84"/>
      <c r="X276" s="83"/>
      <c r="Y276" s="78"/>
      <c r="Z276" s="85"/>
      <c r="AA276" s="10"/>
    </row>
    <row r="277" spans="1:27" ht="65.1" customHeight="1">
      <c r="A277" s="71" t="s">
        <v>49</v>
      </c>
      <c r="B277" s="222" t="s">
        <v>850</v>
      </c>
      <c r="C277" s="61" t="s">
        <v>851</v>
      </c>
      <c r="D277" s="73" t="s">
        <v>852</v>
      </c>
      <c r="E277" s="74" t="s">
        <v>842</v>
      </c>
      <c r="F277" s="75" t="s">
        <v>853</v>
      </c>
      <c r="G277" s="62" t="s">
        <v>854</v>
      </c>
      <c r="H277" s="62" t="s">
        <v>619</v>
      </c>
      <c r="I277" s="77" t="s">
        <v>57</v>
      </c>
      <c r="J277" s="77"/>
      <c r="K277" s="77"/>
      <c r="L277" s="77"/>
      <c r="M277" s="77" t="s">
        <v>11</v>
      </c>
      <c r="N277" s="77"/>
      <c r="O277" s="77"/>
      <c r="P277" s="153" t="s">
        <v>855</v>
      </c>
      <c r="Q277" s="49"/>
      <c r="R277" s="73"/>
      <c r="S277" s="49"/>
      <c r="T277" s="73"/>
      <c r="U277" s="49" t="s">
        <v>11</v>
      </c>
      <c r="V277" s="49"/>
      <c r="W277" s="78"/>
      <c r="X277" s="49"/>
      <c r="Y277" s="78"/>
      <c r="Z277" s="79" t="s">
        <v>845</v>
      </c>
      <c r="AA277" s="10"/>
    </row>
    <row r="278" spans="1:27" ht="15">
      <c r="A278" s="73" t="s">
        <v>59</v>
      </c>
      <c r="B278" s="223" t="s">
        <v>856</v>
      </c>
      <c r="C278" s="61" t="s">
        <v>857</v>
      </c>
      <c r="D278" s="80"/>
      <c r="E278" s="81"/>
      <c r="F278" s="82" t="s">
        <v>200</v>
      </c>
      <c r="G278" s="49"/>
      <c r="H278" s="49"/>
      <c r="I278" s="83"/>
      <c r="J278" s="83"/>
      <c r="K278" s="83"/>
      <c r="L278" s="83"/>
      <c r="M278" s="83"/>
      <c r="N278" s="83"/>
      <c r="O278" s="83"/>
      <c r="P278" s="154"/>
      <c r="Q278" s="83"/>
      <c r="R278" s="83"/>
      <c r="S278" s="83"/>
      <c r="T278" s="83"/>
      <c r="U278" s="83"/>
      <c r="V278" s="84"/>
      <c r="W278" s="84"/>
      <c r="X278" s="83"/>
      <c r="Y278" s="78"/>
      <c r="Z278" s="85"/>
      <c r="AA278" s="10"/>
    </row>
    <row r="279" spans="1:27" ht="91.5" customHeight="1">
      <c r="A279" s="71" t="s">
        <v>41</v>
      </c>
      <c r="B279" s="222">
        <v>5</v>
      </c>
      <c r="C279" s="61" t="s">
        <v>858</v>
      </c>
      <c r="D279" s="73"/>
      <c r="E279" s="74"/>
      <c r="F279" s="75"/>
      <c r="G279" s="62"/>
      <c r="H279" s="49"/>
      <c r="I279" s="77"/>
      <c r="J279" s="77"/>
      <c r="K279" s="49"/>
      <c r="L279" s="49"/>
      <c r="M279" s="49"/>
      <c r="N279" s="49"/>
      <c r="O279" s="49"/>
      <c r="P279" s="153"/>
      <c r="Q279" s="49"/>
      <c r="R279" s="73"/>
      <c r="S279" s="49"/>
      <c r="T279" s="73"/>
      <c r="U279" s="73"/>
      <c r="V279" s="49"/>
      <c r="W279" s="78"/>
      <c r="X279" s="49"/>
      <c r="Y279" s="78"/>
      <c r="Z279" s="79"/>
      <c r="AA279" s="10"/>
    </row>
    <row r="280" spans="1:27" ht="91.5" customHeight="1">
      <c r="A280" s="71" t="s">
        <v>44</v>
      </c>
      <c r="B280" s="222" t="s">
        <v>859</v>
      </c>
      <c r="C280" s="61" t="s">
        <v>860</v>
      </c>
      <c r="D280" s="73" t="s">
        <v>861</v>
      </c>
      <c r="E280" s="74" t="s">
        <v>48</v>
      </c>
      <c r="F280" s="75" t="s">
        <v>48</v>
      </c>
      <c r="G280" s="62"/>
      <c r="H280" s="49"/>
      <c r="I280" s="77"/>
      <c r="J280" s="77"/>
      <c r="K280" s="77"/>
      <c r="L280" s="77"/>
      <c r="M280" s="77"/>
      <c r="N280" s="77"/>
      <c r="O280" s="77"/>
      <c r="P280" s="153"/>
      <c r="Q280" s="49"/>
      <c r="R280" s="73"/>
      <c r="S280" s="49"/>
      <c r="T280" s="73"/>
      <c r="U280" s="73"/>
      <c r="V280" s="49"/>
      <c r="W280" s="78"/>
      <c r="X280" s="49"/>
      <c r="Y280" s="78"/>
      <c r="Z280" s="79"/>
      <c r="AA280" s="10"/>
    </row>
    <row r="281" spans="1:27" ht="90.75" customHeight="1">
      <c r="A281" s="71" t="s">
        <v>49</v>
      </c>
      <c r="B281" s="222" t="s">
        <v>862</v>
      </c>
      <c r="C281" s="61" t="s">
        <v>863</v>
      </c>
      <c r="D281" s="73" t="s">
        <v>864</v>
      </c>
      <c r="E281" s="74">
        <v>45292</v>
      </c>
      <c r="F281" s="75" t="s">
        <v>865</v>
      </c>
      <c r="G281" s="62"/>
      <c r="H281" s="49" t="s">
        <v>866</v>
      </c>
      <c r="I281" s="77" t="s">
        <v>699</v>
      </c>
      <c r="J281" s="77"/>
      <c r="K281" s="77"/>
      <c r="L281" s="77"/>
      <c r="M281" s="77"/>
      <c r="N281" s="77"/>
      <c r="O281" s="77" t="s">
        <v>867</v>
      </c>
      <c r="P281" s="153">
        <v>4990000</v>
      </c>
      <c r="Q281" s="49" t="s">
        <v>11</v>
      </c>
      <c r="R281" s="73"/>
      <c r="S281" s="49"/>
      <c r="T281" s="73"/>
      <c r="U281" s="73"/>
      <c r="V281" s="49" t="s">
        <v>11</v>
      </c>
      <c r="W281" s="78"/>
      <c r="X281" s="49"/>
      <c r="Y281" s="78"/>
      <c r="Z281" s="79"/>
      <c r="AA281" s="10"/>
    </row>
    <row r="282" spans="1:27" ht="96" customHeight="1">
      <c r="A282" s="73" t="s">
        <v>59</v>
      </c>
      <c r="B282" s="223" t="s">
        <v>868</v>
      </c>
      <c r="C282" s="60" t="s">
        <v>869</v>
      </c>
      <c r="D282" s="80"/>
      <c r="E282" s="80"/>
      <c r="F282" s="132">
        <v>45657</v>
      </c>
      <c r="G282" s="62"/>
      <c r="H282" s="49"/>
      <c r="I282" s="83"/>
      <c r="J282" s="83"/>
      <c r="K282" s="83"/>
      <c r="L282" s="83"/>
      <c r="M282" s="83"/>
      <c r="N282" s="83"/>
      <c r="O282" s="83"/>
      <c r="P282" s="155"/>
      <c r="Q282" s="83"/>
      <c r="R282" s="83"/>
      <c r="S282" s="83"/>
      <c r="T282" s="83"/>
      <c r="U282" s="83"/>
      <c r="V282" s="83"/>
      <c r="W282" s="83"/>
      <c r="X282" s="83"/>
      <c r="Y282" s="78"/>
      <c r="Z282" s="79"/>
      <c r="AA282" s="10"/>
    </row>
    <row r="283" spans="1:27" ht="95.25" customHeight="1">
      <c r="A283" s="73" t="s">
        <v>59</v>
      </c>
      <c r="B283" s="223" t="s">
        <v>870</v>
      </c>
      <c r="C283" s="60" t="s">
        <v>871</v>
      </c>
      <c r="D283" s="80"/>
      <c r="E283" s="80"/>
      <c r="F283" s="132">
        <v>45657</v>
      </c>
      <c r="G283" s="62"/>
      <c r="H283" s="49"/>
      <c r="I283" s="83"/>
      <c r="J283" s="83"/>
      <c r="K283" s="83"/>
      <c r="L283" s="83"/>
      <c r="M283" s="83"/>
      <c r="N283" s="83"/>
      <c r="O283" s="83"/>
      <c r="P283" s="155"/>
      <c r="Q283" s="83"/>
      <c r="R283" s="83"/>
      <c r="S283" s="83"/>
      <c r="T283" s="83"/>
      <c r="U283" s="83"/>
      <c r="V283" s="83"/>
      <c r="W283" s="83"/>
      <c r="X283" s="83"/>
      <c r="Y283" s="78"/>
      <c r="Z283" s="79"/>
      <c r="AA283" s="10"/>
    </row>
    <row r="284" spans="1:27" ht="42.75">
      <c r="A284" s="71" t="s">
        <v>49</v>
      </c>
      <c r="B284" s="222" t="s">
        <v>872</v>
      </c>
      <c r="C284" s="61" t="s">
        <v>873</v>
      </c>
      <c r="D284" s="73" t="s">
        <v>874</v>
      </c>
      <c r="E284" s="74">
        <v>44208</v>
      </c>
      <c r="F284" s="75">
        <v>45412</v>
      </c>
      <c r="G284" s="62"/>
      <c r="H284" s="49" t="s">
        <v>866</v>
      </c>
      <c r="I284" s="77" t="s">
        <v>699</v>
      </c>
      <c r="J284" s="77"/>
      <c r="K284" s="77"/>
      <c r="L284" s="77"/>
      <c r="M284" s="77"/>
      <c r="N284" s="77"/>
      <c r="O284" s="77" t="s">
        <v>875</v>
      </c>
      <c r="P284" s="153">
        <f>4547602-1473840.47-186070-1336097.34-965672.29-153486</f>
        <v>432435.90000000014</v>
      </c>
      <c r="Q284" s="49" t="s">
        <v>11</v>
      </c>
      <c r="R284" s="73"/>
      <c r="S284" s="49"/>
      <c r="T284" s="73"/>
      <c r="U284" s="73"/>
      <c r="V284" s="49"/>
      <c r="W284" s="78"/>
      <c r="X284" s="49"/>
      <c r="Y284" s="78"/>
      <c r="Z284" s="79"/>
      <c r="AA284" s="10"/>
    </row>
    <row r="285" spans="1:27" ht="15">
      <c r="A285" s="73" t="s">
        <v>59</v>
      </c>
      <c r="B285" s="223" t="s">
        <v>876</v>
      </c>
      <c r="C285" s="61" t="s">
        <v>877</v>
      </c>
      <c r="D285" s="80"/>
      <c r="E285" s="80"/>
      <c r="F285" s="75" t="s">
        <v>602</v>
      </c>
      <c r="G285" s="62"/>
      <c r="H285" s="49"/>
      <c r="I285" s="83"/>
      <c r="J285" s="83"/>
      <c r="K285" s="83"/>
      <c r="L285" s="83"/>
      <c r="M285" s="83"/>
      <c r="N285" s="83"/>
      <c r="O285" s="83"/>
      <c r="P285" s="155"/>
      <c r="Q285" s="83"/>
      <c r="R285" s="83"/>
      <c r="S285" s="83"/>
      <c r="T285" s="83"/>
      <c r="U285" s="83"/>
      <c r="V285" s="83"/>
      <c r="W285" s="83"/>
      <c r="X285" s="83"/>
      <c r="Y285" s="78"/>
      <c r="Z285" s="79"/>
      <c r="AA285" s="10"/>
    </row>
    <row r="286" spans="1:27" ht="115.5" customHeight="1">
      <c r="A286" s="71" t="s">
        <v>49</v>
      </c>
      <c r="B286" s="222" t="s">
        <v>878</v>
      </c>
      <c r="C286" s="61" t="s">
        <v>879</v>
      </c>
      <c r="D286" s="73" t="s">
        <v>880</v>
      </c>
      <c r="E286" s="74">
        <v>44927</v>
      </c>
      <c r="F286" s="75" t="s">
        <v>141</v>
      </c>
      <c r="G286" s="62"/>
      <c r="H286" s="49" t="s">
        <v>866</v>
      </c>
      <c r="I286" s="77" t="s">
        <v>699</v>
      </c>
      <c r="J286" s="77"/>
      <c r="K286" s="77"/>
      <c r="L286" s="77"/>
      <c r="M286" s="77"/>
      <c r="N286" s="77"/>
      <c r="O286" s="77" t="s">
        <v>875</v>
      </c>
      <c r="P286" s="153">
        <v>1473840.47</v>
      </c>
      <c r="Q286" s="77" t="s">
        <v>11</v>
      </c>
      <c r="R286" s="73"/>
      <c r="S286" s="49"/>
      <c r="T286" s="73"/>
      <c r="U286" s="73"/>
      <c r="V286" s="49"/>
      <c r="W286" s="78"/>
      <c r="X286" s="49"/>
      <c r="Y286" s="78"/>
      <c r="Z286" s="79"/>
      <c r="AA286" s="10"/>
    </row>
    <row r="287" spans="1:27" ht="28.5" customHeight="1">
      <c r="A287" s="73" t="s">
        <v>59</v>
      </c>
      <c r="B287" s="223" t="s">
        <v>881</v>
      </c>
      <c r="C287" s="61" t="s">
        <v>882</v>
      </c>
      <c r="D287" s="80"/>
      <c r="E287" s="80"/>
      <c r="F287" s="75">
        <v>45412</v>
      </c>
      <c r="G287" s="62"/>
      <c r="H287" s="49"/>
      <c r="I287" s="83"/>
      <c r="J287" s="83"/>
      <c r="K287" s="83"/>
      <c r="L287" s="83"/>
      <c r="M287" s="83"/>
      <c r="N287" s="83"/>
      <c r="O287" s="83"/>
      <c r="P287" s="155"/>
      <c r="Q287" s="83"/>
      <c r="R287" s="83"/>
      <c r="S287" s="83"/>
      <c r="T287" s="83"/>
      <c r="U287" s="83"/>
      <c r="V287" s="83"/>
      <c r="W287" s="83"/>
      <c r="X287" s="83"/>
      <c r="Y287" s="78"/>
      <c r="Z287" s="79"/>
      <c r="AA287" s="10"/>
    </row>
    <row r="288" spans="1:27" ht="105" customHeight="1">
      <c r="A288" s="71" t="s">
        <v>44</v>
      </c>
      <c r="B288" s="222" t="s">
        <v>883</v>
      </c>
      <c r="C288" s="120" t="s">
        <v>884</v>
      </c>
      <c r="D288" s="73" t="s">
        <v>885</v>
      </c>
      <c r="E288" s="74" t="s">
        <v>48</v>
      </c>
      <c r="F288" s="75" t="s">
        <v>48</v>
      </c>
      <c r="G288" s="62"/>
      <c r="H288" s="49"/>
      <c r="I288" s="77"/>
      <c r="J288" s="77"/>
      <c r="K288" s="77"/>
      <c r="L288" s="77"/>
      <c r="M288" s="77"/>
      <c r="N288" s="77"/>
      <c r="O288" s="77"/>
      <c r="P288" s="153"/>
      <c r="Q288" s="49"/>
      <c r="R288" s="73"/>
      <c r="S288" s="49"/>
      <c r="T288" s="73"/>
      <c r="U288" s="73"/>
      <c r="V288" s="49"/>
      <c r="W288" s="78"/>
      <c r="X288" s="49"/>
      <c r="Y288" s="78"/>
      <c r="Z288" s="79"/>
      <c r="AA288" s="10"/>
    </row>
    <row r="289" spans="1:27" ht="106.5" customHeight="1">
      <c r="A289" s="71" t="s">
        <v>49</v>
      </c>
      <c r="B289" s="222" t="s">
        <v>886</v>
      </c>
      <c r="C289" s="61" t="s">
        <v>887</v>
      </c>
      <c r="D289" s="73" t="s">
        <v>888</v>
      </c>
      <c r="E289" s="74">
        <v>44927</v>
      </c>
      <c r="F289" s="75">
        <v>45657</v>
      </c>
      <c r="G289" s="62"/>
      <c r="H289" s="49" t="s">
        <v>889</v>
      </c>
      <c r="I289" s="77" t="s">
        <v>57</v>
      </c>
      <c r="J289" s="77"/>
      <c r="K289" s="77"/>
      <c r="L289" s="77"/>
      <c r="M289" s="77"/>
      <c r="N289" s="77"/>
      <c r="O289" s="77" t="s">
        <v>890</v>
      </c>
      <c r="P289" s="153">
        <v>5828400.46</v>
      </c>
      <c r="Q289" s="49" t="s">
        <v>11</v>
      </c>
      <c r="R289" s="73"/>
      <c r="S289" s="49"/>
      <c r="T289" s="73"/>
      <c r="U289" s="73"/>
      <c r="V289" s="49"/>
      <c r="W289" s="78"/>
      <c r="X289" s="49"/>
      <c r="Y289" s="78"/>
      <c r="Z289" s="79"/>
      <c r="AA289" s="10"/>
    </row>
    <row r="290" spans="1:27" ht="65.1" customHeight="1">
      <c r="A290" s="73" t="s">
        <v>59</v>
      </c>
      <c r="B290" s="223" t="s">
        <v>891</v>
      </c>
      <c r="C290" s="133" t="s">
        <v>892</v>
      </c>
      <c r="D290" s="80"/>
      <c r="E290" s="81"/>
      <c r="F290" s="82">
        <v>45322</v>
      </c>
      <c r="G290" s="49"/>
      <c r="H290" s="49"/>
      <c r="I290" s="83"/>
      <c r="J290" s="83"/>
      <c r="K290" s="83"/>
      <c r="L290" s="83"/>
      <c r="M290" s="83"/>
      <c r="N290" s="83"/>
      <c r="O290" s="83"/>
      <c r="P290" s="154"/>
      <c r="Q290" s="83"/>
      <c r="R290" s="83"/>
      <c r="S290" s="83"/>
      <c r="T290" s="83"/>
      <c r="U290" s="83"/>
      <c r="V290" s="84"/>
      <c r="W290" s="84"/>
      <c r="X290" s="83"/>
      <c r="Y290" s="78"/>
      <c r="Z290" s="85"/>
      <c r="AA290" s="10"/>
    </row>
    <row r="291" spans="1:27" ht="85.5" customHeight="1">
      <c r="A291" s="73" t="s">
        <v>59</v>
      </c>
      <c r="B291" s="223" t="s">
        <v>893</v>
      </c>
      <c r="C291" s="133" t="s">
        <v>894</v>
      </c>
      <c r="D291" s="80"/>
      <c r="E291" s="81"/>
      <c r="F291" s="82">
        <v>45351</v>
      </c>
      <c r="G291" s="49"/>
      <c r="H291" s="49"/>
      <c r="I291" s="83"/>
      <c r="J291" s="83"/>
      <c r="K291" s="83"/>
      <c r="L291" s="83"/>
      <c r="M291" s="83"/>
      <c r="N291" s="83"/>
      <c r="O291" s="83"/>
      <c r="P291" s="154"/>
      <c r="Q291" s="83"/>
      <c r="R291" s="83"/>
      <c r="S291" s="83"/>
      <c r="T291" s="83"/>
      <c r="U291" s="83"/>
      <c r="V291" s="84"/>
      <c r="W291" s="84"/>
      <c r="X291" s="83"/>
      <c r="Y291" s="78"/>
      <c r="Z291" s="85"/>
      <c r="AA291" s="10"/>
    </row>
    <row r="292" spans="1:27" ht="15">
      <c r="A292" s="73" t="s">
        <v>59</v>
      </c>
      <c r="B292" s="223" t="s">
        <v>895</v>
      </c>
      <c r="C292" s="133" t="s">
        <v>896</v>
      </c>
      <c r="D292" s="80"/>
      <c r="E292" s="81"/>
      <c r="F292" s="82">
        <v>45443</v>
      </c>
      <c r="G292" s="49"/>
      <c r="H292" s="49"/>
      <c r="I292" s="83"/>
      <c r="J292" s="83"/>
      <c r="K292" s="83"/>
      <c r="L292" s="83"/>
      <c r="M292" s="83"/>
      <c r="N292" s="83"/>
      <c r="O292" s="83"/>
      <c r="P292" s="154"/>
      <c r="Q292" s="83"/>
      <c r="R292" s="83"/>
      <c r="S292" s="83"/>
      <c r="T292" s="83"/>
      <c r="U292" s="83"/>
      <c r="V292" s="84"/>
      <c r="W292" s="84"/>
      <c r="X292" s="83"/>
      <c r="Y292" s="78"/>
      <c r="Z292" s="85"/>
      <c r="AA292" s="10"/>
    </row>
    <row r="293" spans="1:27" ht="70.5" customHeight="1">
      <c r="A293" s="71" t="s">
        <v>49</v>
      </c>
      <c r="B293" s="222" t="s">
        <v>897</v>
      </c>
      <c r="C293" s="61" t="s">
        <v>898</v>
      </c>
      <c r="D293" s="73" t="s">
        <v>899</v>
      </c>
      <c r="E293" s="74">
        <v>44652</v>
      </c>
      <c r="F293" s="75">
        <v>45442</v>
      </c>
      <c r="G293" s="62" t="s">
        <v>900</v>
      </c>
      <c r="H293" s="49" t="s">
        <v>889</v>
      </c>
      <c r="I293" s="77" t="s">
        <v>57</v>
      </c>
      <c r="J293" s="77"/>
      <c r="K293" s="77"/>
      <c r="L293" s="77"/>
      <c r="M293" s="77"/>
      <c r="N293" s="77"/>
      <c r="O293" s="77" t="s">
        <v>875</v>
      </c>
      <c r="P293" s="153">
        <v>153486</v>
      </c>
      <c r="Q293" s="49" t="s">
        <v>11</v>
      </c>
      <c r="R293" s="73"/>
      <c r="S293" s="49"/>
      <c r="T293" s="73"/>
      <c r="U293" s="73"/>
      <c r="V293" s="49"/>
      <c r="W293" s="78"/>
      <c r="X293" s="49"/>
      <c r="Y293" s="78"/>
      <c r="Z293" s="79"/>
      <c r="AA293" s="10"/>
    </row>
    <row r="294" spans="1:27" ht="65.1" customHeight="1">
      <c r="A294" s="73" t="s">
        <v>59</v>
      </c>
      <c r="B294" s="223" t="s">
        <v>901</v>
      </c>
      <c r="C294" s="133" t="s">
        <v>902</v>
      </c>
      <c r="D294" s="80"/>
      <c r="E294" s="81"/>
      <c r="F294" s="75">
        <v>45382</v>
      </c>
      <c r="G294" s="49"/>
      <c r="H294" s="49"/>
      <c r="I294" s="83"/>
      <c r="J294" s="83"/>
      <c r="K294" s="83"/>
      <c r="L294" s="83"/>
      <c r="M294" s="83"/>
      <c r="N294" s="83"/>
      <c r="O294" s="83"/>
      <c r="P294" s="154"/>
      <c r="Q294" s="83"/>
      <c r="R294" s="83"/>
      <c r="S294" s="83"/>
      <c r="T294" s="83"/>
      <c r="U294" s="83"/>
      <c r="V294" s="84"/>
      <c r="W294" s="84"/>
      <c r="X294" s="83"/>
      <c r="Y294" s="78"/>
      <c r="Z294" s="85"/>
      <c r="AA294" s="10"/>
    </row>
    <row r="295" spans="1:27" ht="15">
      <c r="A295" s="73" t="s">
        <v>59</v>
      </c>
      <c r="B295" s="223" t="s">
        <v>903</v>
      </c>
      <c r="C295" s="133" t="s">
        <v>904</v>
      </c>
      <c r="D295" s="80"/>
      <c r="E295" s="81"/>
      <c r="F295" s="75">
        <v>45443</v>
      </c>
      <c r="G295" s="49"/>
      <c r="H295" s="49" t="s">
        <v>905</v>
      </c>
      <c r="I295" s="83"/>
      <c r="J295" s="83"/>
      <c r="K295" s="83"/>
      <c r="L295" s="83"/>
      <c r="M295" s="83"/>
      <c r="N295" s="83"/>
      <c r="O295" s="83"/>
      <c r="P295" s="154"/>
      <c r="Q295" s="83"/>
      <c r="R295" s="83"/>
      <c r="S295" s="83"/>
      <c r="T295" s="83"/>
      <c r="U295" s="83"/>
      <c r="V295" s="84"/>
      <c r="W295" s="84"/>
      <c r="X295" s="83"/>
      <c r="Y295" s="78"/>
      <c r="Z295" s="85"/>
      <c r="AA295" s="10"/>
    </row>
    <row r="296" spans="1:27" ht="28.5">
      <c r="A296" s="71" t="s">
        <v>49</v>
      </c>
      <c r="B296" s="222" t="s">
        <v>906</v>
      </c>
      <c r="C296" s="61" t="s">
        <v>907</v>
      </c>
      <c r="D296" s="73" t="s">
        <v>908</v>
      </c>
      <c r="E296" s="74">
        <v>44927</v>
      </c>
      <c r="F296" s="75">
        <v>45657</v>
      </c>
      <c r="G296" s="62"/>
      <c r="H296" s="49" t="s">
        <v>889</v>
      </c>
      <c r="I296" s="77" t="s">
        <v>145</v>
      </c>
      <c r="J296" s="77"/>
      <c r="K296" s="77"/>
      <c r="L296" s="77"/>
      <c r="M296" s="77"/>
      <c r="N296" s="77"/>
      <c r="O296" s="77"/>
      <c r="P296" s="153"/>
      <c r="Q296" s="49"/>
      <c r="R296" s="73"/>
      <c r="S296" s="49"/>
      <c r="T296" s="73"/>
      <c r="U296" s="73"/>
      <c r="V296" s="49"/>
      <c r="W296" s="78"/>
      <c r="X296" s="49"/>
      <c r="Y296" s="78"/>
      <c r="Z296" s="79"/>
      <c r="AA296" s="10"/>
    </row>
    <row r="297" spans="1:27" ht="15">
      <c r="A297" s="73" t="s">
        <v>59</v>
      </c>
      <c r="B297" s="223" t="s">
        <v>909</v>
      </c>
      <c r="C297" s="61" t="s">
        <v>910</v>
      </c>
      <c r="D297" s="80"/>
      <c r="E297" s="81"/>
      <c r="F297" s="75">
        <v>45382</v>
      </c>
      <c r="G297" s="49"/>
      <c r="H297" s="49"/>
      <c r="I297" s="83"/>
      <c r="J297" s="83"/>
      <c r="K297" s="83"/>
      <c r="L297" s="83"/>
      <c r="M297" s="83"/>
      <c r="N297" s="83"/>
      <c r="O297" s="83"/>
      <c r="P297" s="154"/>
      <c r="Q297" s="83"/>
      <c r="R297" s="83"/>
      <c r="S297" s="83"/>
      <c r="T297" s="83"/>
      <c r="U297" s="83"/>
      <c r="V297" s="84"/>
      <c r="W297" s="84"/>
      <c r="X297" s="83"/>
      <c r="Y297" s="78"/>
      <c r="Z297" s="85"/>
      <c r="AA297" s="10"/>
    </row>
    <row r="298" spans="1:27" ht="65.1" customHeight="1">
      <c r="A298" s="73" t="s">
        <v>59</v>
      </c>
      <c r="B298" s="223" t="s">
        <v>911</v>
      </c>
      <c r="C298" s="60" t="s">
        <v>912</v>
      </c>
      <c r="D298" s="80"/>
      <c r="E298" s="80"/>
      <c r="F298" s="75">
        <v>45443</v>
      </c>
      <c r="G298" s="49"/>
      <c r="H298" s="49"/>
      <c r="I298" s="83"/>
      <c r="J298" s="83"/>
      <c r="K298" s="83"/>
      <c r="L298" s="83"/>
      <c r="M298" s="83"/>
      <c r="N298" s="83"/>
      <c r="O298" s="83"/>
      <c r="P298" s="155"/>
      <c r="Q298" s="83"/>
      <c r="R298" s="83"/>
      <c r="S298" s="83"/>
      <c r="T298" s="83"/>
      <c r="U298" s="83"/>
      <c r="V298" s="83"/>
      <c r="W298" s="83"/>
      <c r="X298" s="83"/>
      <c r="Y298" s="78"/>
      <c r="Z298" s="85"/>
      <c r="AA298" s="10"/>
    </row>
    <row r="299" spans="1:27" ht="65.1" customHeight="1">
      <c r="A299" s="73" t="s">
        <v>59</v>
      </c>
      <c r="B299" s="223" t="s">
        <v>913</v>
      </c>
      <c r="C299" s="60" t="s">
        <v>914</v>
      </c>
      <c r="D299" s="80"/>
      <c r="E299" s="80"/>
      <c r="F299" s="75">
        <v>45473</v>
      </c>
      <c r="G299" s="49"/>
      <c r="H299" s="49"/>
      <c r="I299" s="83"/>
      <c r="J299" s="83"/>
      <c r="K299" s="83"/>
      <c r="L299" s="83"/>
      <c r="M299" s="83"/>
      <c r="N299" s="83"/>
      <c r="O299" s="83"/>
      <c r="P299" s="155"/>
      <c r="Q299" s="83"/>
      <c r="R299" s="83"/>
      <c r="S299" s="83"/>
      <c r="T299" s="83"/>
      <c r="U299" s="83"/>
      <c r="V299" s="83"/>
      <c r="W299" s="83"/>
      <c r="X299" s="83"/>
      <c r="Y299" s="78"/>
      <c r="Z299" s="85"/>
      <c r="AA299" s="10"/>
    </row>
    <row r="300" spans="1:27" ht="51.75" customHeight="1">
      <c r="A300" s="73" t="s">
        <v>59</v>
      </c>
      <c r="B300" s="223" t="s">
        <v>915</v>
      </c>
      <c r="C300" s="61" t="s">
        <v>916</v>
      </c>
      <c r="D300" s="80"/>
      <c r="E300" s="81"/>
      <c r="F300" s="82">
        <v>45657</v>
      </c>
      <c r="G300" s="49"/>
      <c r="H300" s="49"/>
      <c r="I300" s="83"/>
      <c r="J300" s="83"/>
      <c r="K300" s="83"/>
      <c r="L300" s="83"/>
      <c r="M300" s="83"/>
      <c r="N300" s="83"/>
      <c r="O300" s="83"/>
      <c r="P300" s="154"/>
      <c r="Q300" s="83"/>
      <c r="R300" s="83"/>
      <c r="S300" s="83"/>
      <c r="T300" s="83"/>
      <c r="U300" s="83"/>
      <c r="V300" s="84"/>
      <c r="W300" s="84"/>
      <c r="X300" s="83"/>
      <c r="Y300" s="78"/>
      <c r="Z300" s="85"/>
      <c r="AA300" s="10"/>
    </row>
    <row r="301" spans="1:27" ht="38.25">
      <c r="A301" s="71" t="s">
        <v>44</v>
      </c>
      <c r="B301" s="222" t="s">
        <v>917</v>
      </c>
      <c r="C301" s="61" t="s">
        <v>918</v>
      </c>
      <c r="D301" s="73" t="s">
        <v>919</v>
      </c>
      <c r="E301" s="74" t="s">
        <v>48</v>
      </c>
      <c r="F301" s="75" t="s">
        <v>48</v>
      </c>
      <c r="G301" s="62"/>
      <c r="H301" s="49"/>
      <c r="I301" s="77"/>
      <c r="J301" s="77"/>
      <c r="K301" s="77"/>
      <c r="L301" s="77"/>
      <c r="M301" s="77"/>
      <c r="N301" s="77"/>
      <c r="O301" s="77"/>
      <c r="P301" s="153"/>
      <c r="Q301" s="49"/>
      <c r="R301" s="73"/>
      <c r="S301" s="49"/>
      <c r="T301" s="73"/>
      <c r="U301" s="73"/>
      <c r="V301" s="49"/>
      <c r="W301" s="78"/>
      <c r="X301" s="49"/>
      <c r="Y301" s="78"/>
      <c r="Z301" s="79"/>
      <c r="AA301" s="10"/>
    </row>
    <row r="302" spans="1:27" ht="38.25" customHeight="1">
      <c r="A302" s="71" t="s">
        <v>49</v>
      </c>
      <c r="B302" s="222" t="s">
        <v>920</v>
      </c>
      <c r="C302" s="61" t="s">
        <v>921</v>
      </c>
      <c r="D302" s="73" t="s">
        <v>922</v>
      </c>
      <c r="E302" s="74">
        <v>45292</v>
      </c>
      <c r="F302" s="75">
        <v>46387</v>
      </c>
      <c r="G302" s="62"/>
      <c r="H302" s="49" t="s">
        <v>866</v>
      </c>
      <c r="I302" s="77" t="s">
        <v>145</v>
      </c>
      <c r="J302" s="77"/>
      <c r="K302" s="77"/>
      <c r="L302" s="77"/>
      <c r="M302" s="77"/>
      <c r="N302" s="77"/>
      <c r="O302" s="77"/>
      <c r="P302" s="153"/>
      <c r="Q302" s="49" t="s">
        <v>11</v>
      </c>
      <c r="R302" s="73"/>
      <c r="S302" s="49"/>
      <c r="T302" s="73"/>
      <c r="U302" s="73"/>
      <c r="V302" s="49"/>
      <c r="W302" s="78"/>
      <c r="X302" s="49"/>
      <c r="Y302" s="78"/>
      <c r="Z302" s="79"/>
      <c r="AA302" s="10"/>
    </row>
    <row r="303" spans="1:27" ht="15">
      <c r="A303" s="73" t="s">
        <v>59</v>
      </c>
      <c r="B303" s="223" t="s">
        <v>923</v>
      </c>
      <c r="C303" s="61" t="s">
        <v>924</v>
      </c>
      <c r="D303" s="80"/>
      <c r="E303" s="81"/>
      <c r="F303" s="86">
        <v>45473</v>
      </c>
      <c r="G303" s="49"/>
      <c r="H303" s="49"/>
      <c r="I303" s="83"/>
      <c r="J303" s="83"/>
      <c r="K303" s="83"/>
      <c r="L303" s="83"/>
      <c r="M303" s="83"/>
      <c r="N303" s="83"/>
      <c r="O303" s="83"/>
      <c r="P303" s="154"/>
      <c r="Q303" s="83"/>
      <c r="R303" s="83"/>
      <c r="S303" s="83"/>
      <c r="T303" s="83"/>
      <c r="U303" s="83"/>
      <c r="V303" s="84"/>
      <c r="W303" s="84"/>
      <c r="X303" s="83"/>
      <c r="Y303" s="78"/>
      <c r="Z303" s="85"/>
      <c r="AA303" s="10"/>
    </row>
    <row r="304" spans="1:27" ht="103.5" customHeight="1">
      <c r="A304" s="71" t="s">
        <v>49</v>
      </c>
      <c r="B304" s="222" t="s">
        <v>925</v>
      </c>
      <c r="C304" s="61" t="s">
        <v>926</v>
      </c>
      <c r="D304" s="73" t="s">
        <v>927</v>
      </c>
      <c r="E304" s="74">
        <v>45383</v>
      </c>
      <c r="F304" s="75">
        <v>46022</v>
      </c>
      <c r="G304" s="62" t="s">
        <v>928</v>
      </c>
      <c r="H304" s="49" t="s">
        <v>866</v>
      </c>
      <c r="I304" s="77" t="s">
        <v>145</v>
      </c>
      <c r="J304" s="77"/>
      <c r="K304" s="77"/>
      <c r="L304" s="77"/>
      <c r="M304" s="77"/>
      <c r="N304" s="77"/>
      <c r="O304" s="77"/>
      <c r="P304" s="153"/>
      <c r="Q304" s="49" t="s">
        <v>11</v>
      </c>
      <c r="R304" s="73"/>
      <c r="S304" s="49"/>
      <c r="T304" s="73"/>
      <c r="U304" s="73"/>
      <c r="V304" s="49"/>
      <c r="W304" s="78"/>
      <c r="X304" s="49"/>
      <c r="Y304" s="78"/>
      <c r="Z304" s="79"/>
      <c r="AA304" s="10"/>
    </row>
    <row r="305" spans="1:27" ht="28.5">
      <c r="A305" s="73" t="s">
        <v>59</v>
      </c>
      <c r="B305" s="223" t="s">
        <v>929</v>
      </c>
      <c r="C305" s="61" t="s">
        <v>930</v>
      </c>
      <c r="D305" s="80"/>
      <c r="E305" s="81"/>
      <c r="F305" s="82" t="s">
        <v>931</v>
      </c>
      <c r="G305" s="49"/>
      <c r="H305" s="49"/>
      <c r="I305" s="83"/>
      <c r="J305" s="83"/>
      <c r="K305" s="83"/>
      <c r="L305" s="83"/>
      <c r="M305" s="83"/>
      <c r="N305" s="83"/>
      <c r="O305" s="83"/>
      <c r="P305" s="154"/>
      <c r="Q305" s="83"/>
      <c r="R305" s="83"/>
      <c r="S305" s="83"/>
      <c r="T305" s="83"/>
      <c r="U305" s="83"/>
      <c r="V305" s="84"/>
      <c r="W305" s="84"/>
      <c r="X305" s="83"/>
      <c r="Y305" s="78"/>
      <c r="Z305" s="85"/>
      <c r="AA305" s="10"/>
    </row>
    <row r="306" spans="1:27" ht="82.5" customHeight="1">
      <c r="A306" s="71" t="s">
        <v>49</v>
      </c>
      <c r="B306" s="222" t="s">
        <v>932</v>
      </c>
      <c r="C306" s="61" t="s">
        <v>933</v>
      </c>
      <c r="D306" s="73" t="s">
        <v>934</v>
      </c>
      <c r="E306" s="74">
        <v>45292</v>
      </c>
      <c r="F306" s="75">
        <v>45657</v>
      </c>
      <c r="G306" s="62"/>
      <c r="H306" s="49" t="s">
        <v>866</v>
      </c>
      <c r="I306" s="77" t="s">
        <v>57</v>
      </c>
      <c r="J306" s="77"/>
      <c r="K306" s="77"/>
      <c r="L306" s="77"/>
      <c r="M306" s="77"/>
      <c r="N306" s="77"/>
      <c r="O306" s="77" t="s">
        <v>935</v>
      </c>
      <c r="P306" s="153">
        <v>500000</v>
      </c>
      <c r="Q306" s="49"/>
      <c r="R306" s="73"/>
      <c r="S306" s="49"/>
      <c r="T306" s="73"/>
      <c r="U306" s="73"/>
      <c r="V306" s="49"/>
      <c r="W306" s="78"/>
      <c r="X306" s="49"/>
      <c r="Y306" s="78"/>
      <c r="Z306" s="79"/>
      <c r="AA306" s="10"/>
    </row>
    <row r="307" spans="1:27" ht="17.25" customHeight="1">
      <c r="A307" s="71" t="s">
        <v>59</v>
      </c>
      <c r="B307" s="222" t="s">
        <v>936</v>
      </c>
      <c r="C307" s="61" t="s">
        <v>937</v>
      </c>
      <c r="D307" s="80"/>
      <c r="E307" s="80"/>
      <c r="F307" s="75">
        <v>45382</v>
      </c>
      <c r="G307" s="134"/>
      <c r="H307" s="49"/>
      <c r="I307" s="83"/>
      <c r="J307" s="83"/>
      <c r="K307" s="83"/>
      <c r="L307" s="83"/>
      <c r="M307" s="83"/>
      <c r="N307" s="83"/>
      <c r="O307" s="83"/>
      <c r="P307" s="155"/>
      <c r="Q307" s="83"/>
      <c r="R307" s="83"/>
      <c r="S307" s="83"/>
      <c r="T307" s="83"/>
      <c r="U307" s="83"/>
      <c r="V307" s="83"/>
      <c r="W307" s="83"/>
      <c r="X307" s="83"/>
      <c r="Y307" s="79"/>
      <c r="Z307" s="135"/>
      <c r="AA307" s="10"/>
    </row>
    <row r="308" spans="1:27" ht="15">
      <c r="A308" s="71" t="s">
        <v>59</v>
      </c>
      <c r="B308" s="222" t="s">
        <v>938</v>
      </c>
      <c r="C308" s="61" t="s">
        <v>939</v>
      </c>
      <c r="D308" s="80"/>
      <c r="E308" s="80"/>
      <c r="F308" s="75">
        <v>45473</v>
      </c>
      <c r="G308" s="62"/>
      <c r="H308" s="49"/>
      <c r="I308" s="83"/>
      <c r="J308" s="83"/>
      <c r="K308" s="83"/>
      <c r="L308" s="83"/>
      <c r="M308" s="83"/>
      <c r="N308" s="83"/>
      <c r="O308" s="83"/>
      <c r="P308" s="155"/>
      <c r="Q308" s="83"/>
      <c r="R308" s="83"/>
      <c r="S308" s="83"/>
      <c r="T308" s="83"/>
      <c r="U308" s="83"/>
      <c r="V308" s="83"/>
      <c r="W308" s="83"/>
      <c r="X308" s="83"/>
      <c r="Y308" s="79"/>
      <c r="Z308" s="135"/>
      <c r="AA308" s="10"/>
    </row>
    <row r="309" spans="1:27" ht="94.5" customHeight="1">
      <c r="A309" s="71" t="s">
        <v>49</v>
      </c>
      <c r="B309" s="222" t="s">
        <v>940</v>
      </c>
      <c r="C309" s="136" t="s">
        <v>941</v>
      </c>
      <c r="D309" s="73" t="s">
        <v>942</v>
      </c>
      <c r="E309" s="74">
        <v>45323</v>
      </c>
      <c r="F309" s="75">
        <v>45657</v>
      </c>
      <c r="G309" s="62" t="s">
        <v>943</v>
      </c>
      <c r="H309" s="49" t="s">
        <v>866</v>
      </c>
      <c r="I309" s="77" t="s">
        <v>699</v>
      </c>
      <c r="J309" s="77"/>
      <c r="K309" s="77"/>
      <c r="L309" s="77"/>
      <c r="M309" s="77"/>
      <c r="N309" s="77"/>
      <c r="O309" s="77" t="s">
        <v>890</v>
      </c>
      <c r="P309" s="153">
        <v>6000000</v>
      </c>
      <c r="Q309" s="77" t="s">
        <v>11</v>
      </c>
      <c r="R309" s="73"/>
      <c r="S309" s="49"/>
      <c r="T309" s="73"/>
      <c r="U309" s="73"/>
      <c r="V309" s="49"/>
      <c r="W309" s="78"/>
      <c r="X309" s="49"/>
      <c r="Y309" s="78"/>
      <c r="Z309" s="79"/>
      <c r="AA309" s="10"/>
    </row>
    <row r="310" spans="1:27" ht="65.1" customHeight="1">
      <c r="A310" s="71" t="s">
        <v>59</v>
      </c>
      <c r="B310" s="222" t="s">
        <v>944</v>
      </c>
      <c r="C310" s="61" t="s">
        <v>945</v>
      </c>
      <c r="D310" s="80"/>
      <c r="E310" s="80"/>
      <c r="F310" s="75">
        <v>45443</v>
      </c>
      <c r="G310" s="62"/>
      <c r="H310" s="49"/>
      <c r="I310" s="83"/>
      <c r="J310" s="83"/>
      <c r="K310" s="83"/>
      <c r="L310" s="83"/>
      <c r="M310" s="83"/>
      <c r="N310" s="83"/>
      <c r="O310" s="83"/>
      <c r="P310" s="155"/>
      <c r="Q310" s="83"/>
      <c r="R310" s="83"/>
      <c r="S310" s="83"/>
      <c r="T310" s="83"/>
      <c r="U310" s="83"/>
      <c r="V310" s="83"/>
      <c r="W310" s="83"/>
      <c r="X310" s="83"/>
      <c r="Y310" s="79"/>
      <c r="Z310" s="135"/>
      <c r="AA310" s="10"/>
    </row>
    <row r="311" spans="1:27" ht="15">
      <c r="A311" s="71" t="s">
        <v>59</v>
      </c>
      <c r="B311" s="222" t="s">
        <v>946</v>
      </c>
      <c r="C311" s="61" t="s">
        <v>937</v>
      </c>
      <c r="D311" s="80"/>
      <c r="E311" s="80"/>
      <c r="F311" s="75">
        <v>45535</v>
      </c>
      <c r="G311" s="62"/>
      <c r="H311" s="49"/>
      <c r="I311" s="83"/>
      <c r="J311" s="83"/>
      <c r="K311" s="83"/>
      <c r="L311" s="83"/>
      <c r="M311" s="83"/>
      <c r="N311" s="83"/>
      <c r="O311" s="83"/>
      <c r="P311" s="155"/>
      <c r="Q311" s="83"/>
      <c r="R311" s="83"/>
      <c r="S311" s="83"/>
      <c r="T311" s="83"/>
      <c r="U311" s="83"/>
      <c r="V311" s="83"/>
      <c r="W311" s="83"/>
      <c r="X311" s="83"/>
      <c r="Y311" s="79"/>
      <c r="Z311" s="135"/>
      <c r="AA311" s="10"/>
    </row>
    <row r="312" spans="1:65" s="50" customFormat="1" ht="89.25" customHeight="1">
      <c r="A312" s="71" t="s">
        <v>49</v>
      </c>
      <c r="B312" s="222" t="s">
        <v>947</v>
      </c>
      <c r="C312" s="61" t="s">
        <v>948</v>
      </c>
      <c r="D312" s="73" t="s">
        <v>949</v>
      </c>
      <c r="E312" s="74">
        <v>45444</v>
      </c>
      <c r="F312" s="75">
        <v>46022</v>
      </c>
      <c r="G312" s="62"/>
      <c r="H312" s="49" t="s">
        <v>866</v>
      </c>
      <c r="I312" s="77" t="s">
        <v>145</v>
      </c>
      <c r="J312" s="77"/>
      <c r="K312" s="77"/>
      <c r="L312" s="77"/>
      <c r="M312" s="77"/>
      <c r="N312" s="77"/>
      <c r="O312" s="77"/>
      <c r="P312" s="153"/>
      <c r="Q312" s="77" t="s">
        <v>11</v>
      </c>
      <c r="R312" s="73"/>
      <c r="S312" s="49"/>
      <c r="T312" s="73"/>
      <c r="U312" s="73"/>
      <c r="V312" s="49"/>
      <c r="W312" s="78"/>
      <c r="X312" s="49"/>
      <c r="Y312" s="78"/>
      <c r="Z312" s="79"/>
      <c r="AA312" s="10"/>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row>
    <row r="313" spans="1:65" s="50" customFormat="1" ht="15">
      <c r="A313" s="73" t="s">
        <v>59</v>
      </c>
      <c r="B313" s="223" t="s">
        <v>950</v>
      </c>
      <c r="C313" s="61" t="s">
        <v>924</v>
      </c>
      <c r="D313" s="80"/>
      <c r="E313" s="81"/>
      <c r="F313" s="82">
        <v>45473</v>
      </c>
      <c r="G313" s="49"/>
      <c r="H313" s="49"/>
      <c r="I313" s="83"/>
      <c r="J313" s="83"/>
      <c r="K313" s="83"/>
      <c r="L313" s="83"/>
      <c r="M313" s="83"/>
      <c r="N313" s="83"/>
      <c r="O313" s="83"/>
      <c r="P313" s="154"/>
      <c r="Q313" s="83"/>
      <c r="R313" s="83"/>
      <c r="S313" s="83"/>
      <c r="T313" s="83"/>
      <c r="U313" s="83"/>
      <c r="V313" s="84"/>
      <c r="W313" s="84"/>
      <c r="X313" s="83"/>
      <c r="Y313" s="78"/>
      <c r="Z313" s="85"/>
      <c r="AA313" s="10"/>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row>
    <row r="314" spans="1:65" s="50" customFormat="1" ht="38.25">
      <c r="A314" s="137" t="s">
        <v>44</v>
      </c>
      <c r="B314" s="233" t="s">
        <v>951</v>
      </c>
      <c r="C314" s="138" t="s">
        <v>952</v>
      </c>
      <c r="D314" s="137" t="s">
        <v>953</v>
      </c>
      <c r="E314" s="139"/>
      <c r="F314" s="139"/>
      <c r="G314" s="140"/>
      <c r="H314" s="140"/>
      <c r="I314" s="140"/>
      <c r="J314" s="140"/>
      <c r="K314" s="140"/>
      <c r="L314" s="140"/>
      <c r="M314" s="140"/>
      <c r="N314" s="140"/>
      <c r="O314" s="140" t="s">
        <v>954</v>
      </c>
      <c r="P314" s="162" t="s">
        <v>955</v>
      </c>
      <c r="Q314" s="140"/>
      <c r="R314" s="140"/>
      <c r="S314" s="140"/>
      <c r="T314" s="140"/>
      <c r="U314" s="141"/>
      <c r="V314" s="141"/>
      <c r="W314" s="140"/>
      <c r="X314" s="141"/>
      <c r="Y314" s="142"/>
      <c r="Z314" s="79"/>
      <c r="AA314" s="10"/>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row>
    <row r="315" spans="1:79" s="50" customFormat="1" ht="73.5" customHeight="1">
      <c r="A315" s="137" t="s">
        <v>49</v>
      </c>
      <c r="B315" s="233" t="s">
        <v>956</v>
      </c>
      <c r="C315" s="138" t="s">
        <v>957</v>
      </c>
      <c r="D315" s="137" t="s">
        <v>958</v>
      </c>
      <c r="E315" s="139">
        <v>45352</v>
      </c>
      <c r="F315" s="139">
        <v>46387</v>
      </c>
      <c r="G315" s="140"/>
      <c r="H315" s="49" t="s">
        <v>866</v>
      </c>
      <c r="I315" s="140" t="s">
        <v>57</v>
      </c>
      <c r="J315" s="140"/>
      <c r="K315" s="140"/>
      <c r="L315" s="140"/>
      <c r="M315" s="140"/>
      <c r="N315" s="140"/>
      <c r="O315" s="140" t="s">
        <v>954</v>
      </c>
      <c r="P315" s="162">
        <v>7962914</v>
      </c>
      <c r="Q315" s="140"/>
      <c r="R315" s="140"/>
      <c r="S315" s="140"/>
      <c r="T315" s="140"/>
      <c r="U315" s="141"/>
      <c r="V315" s="141"/>
      <c r="W315" s="140"/>
      <c r="X315" s="141"/>
      <c r="Y315" s="142"/>
      <c r="Z315" s="79"/>
      <c r="AA315" s="10"/>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row>
    <row r="316" spans="1:79" s="50" customFormat="1" ht="15">
      <c r="A316" s="137" t="s">
        <v>959</v>
      </c>
      <c r="B316" s="233" t="s">
        <v>960</v>
      </c>
      <c r="C316" s="138" t="s">
        <v>961</v>
      </c>
      <c r="D316" s="80"/>
      <c r="E316" s="80"/>
      <c r="F316" s="139">
        <v>45535</v>
      </c>
      <c r="G316" s="140"/>
      <c r="H316" s="140"/>
      <c r="I316" s="83"/>
      <c r="J316" s="83"/>
      <c r="K316" s="83"/>
      <c r="L316" s="83"/>
      <c r="M316" s="83"/>
      <c r="N316" s="83"/>
      <c r="O316" s="83"/>
      <c r="P316" s="155"/>
      <c r="Q316" s="83"/>
      <c r="R316" s="83"/>
      <c r="S316" s="83"/>
      <c r="T316" s="83"/>
      <c r="U316" s="83"/>
      <c r="V316" s="83"/>
      <c r="W316" s="83"/>
      <c r="X316" s="83"/>
      <c r="Y316" s="142"/>
      <c r="Z316" s="143"/>
      <c r="AA316" s="10"/>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row>
    <row r="317" spans="1:79" s="50" customFormat="1" ht="15">
      <c r="A317" s="137" t="s">
        <v>959</v>
      </c>
      <c r="B317" s="233" t="s">
        <v>962</v>
      </c>
      <c r="C317" s="138" t="s">
        <v>963</v>
      </c>
      <c r="D317" s="80"/>
      <c r="E317" s="80"/>
      <c r="F317" s="139">
        <v>45565</v>
      </c>
      <c r="G317" s="140"/>
      <c r="H317" s="140"/>
      <c r="I317" s="83"/>
      <c r="J317" s="83"/>
      <c r="K317" s="83"/>
      <c r="L317" s="83"/>
      <c r="M317" s="83"/>
      <c r="N317" s="83"/>
      <c r="O317" s="83"/>
      <c r="P317" s="155"/>
      <c r="Q317" s="83"/>
      <c r="R317" s="83"/>
      <c r="S317" s="83"/>
      <c r="T317" s="83"/>
      <c r="U317" s="83"/>
      <c r="V317" s="83"/>
      <c r="W317" s="83"/>
      <c r="X317" s="83"/>
      <c r="Y317" s="142"/>
      <c r="Z317" s="79"/>
      <c r="AA317" s="10"/>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row>
    <row r="318" spans="1:79" s="50" customFormat="1" ht="38.25">
      <c r="A318" s="137" t="s">
        <v>49</v>
      </c>
      <c r="B318" s="233" t="s">
        <v>964</v>
      </c>
      <c r="C318" s="138" t="s">
        <v>965</v>
      </c>
      <c r="D318" s="137" t="s">
        <v>966</v>
      </c>
      <c r="E318" s="139">
        <v>45352</v>
      </c>
      <c r="F318" s="139">
        <v>46387</v>
      </c>
      <c r="G318" s="140"/>
      <c r="H318" s="49" t="s">
        <v>866</v>
      </c>
      <c r="I318" s="140" t="s">
        <v>57</v>
      </c>
      <c r="J318" s="140"/>
      <c r="K318" s="140"/>
      <c r="L318" s="140"/>
      <c r="M318" s="140"/>
      <c r="N318" s="140"/>
      <c r="O318" s="140" t="s">
        <v>954</v>
      </c>
      <c r="P318" s="162">
        <v>1498188.19</v>
      </c>
      <c r="Q318" s="140"/>
      <c r="R318" s="140"/>
      <c r="S318" s="140"/>
      <c r="T318" s="140"/>
      <c r="U318" s="141"/>
      <c r="V318" s="141"/>
      <c r="W318" s="140"/>
      <c r="X318" s="141"/>
      <c r="Y318" s="144"/>
      <c r="Z318" s="135"/>
      <c r="AA318" s="10"/>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row>
    <row r="319" spans="1:79" s="50" customFormat="1" ht="15">
      <c r="A319" s="137" t="s">
        <v>959</v>
      </c>
      <c r="B319" s="233" t="s">
        <v>967</v>
      </c>
      <c r="C319" s="138" t="s">
        <v>968</v>
      </c>
      <c r="D319" s="80"/>
      <c r="E319" s="80"/>
      <c r="F319" s="139">
        <v>45351</v>
      </c>
      <c r="G319" s="140"/>
      <c r="H319" s="140"/>
      <c r="I319" s="83"/>
      <c r="J319" s="83"/>
      <c r="K319" s="83"/>
      <c r="L319" s="83"/>
      <c r="M319" s="83"/>
      <c r="N319" s="83"/>
      <c r="O319" s="83"/>
      <c r="P319" s="155"/>
      <c r="Q319" s="83"/>
      <c r="R319" s="83"/>
      <c r="S319" s="83"/>
      <c r="T319" s="83"/>
      <c r="U319" s="83"/>
      <c r="V319" s="83"/>
      <c r="W319" s="83"/>
      <c r="X319" s="83"/>
      <c r="Y319" s="144"/>
      <c r="Z319" s="135"/>
      <c r="AA319" s="10"/>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row>
    <row r="320" spans="1:79" s="50" customFormat="1" ht="15">
      <c r="A320" s="137" t="s">
        <v>959</v>
      </c>
      <c r="B320" s="233" t="s">
        <v>969</v>
      </c>
      <c r="C320" s="138" t="s">
        <v>970</v>
      </c>
      <c r="D320" s="80"/>
      <c r="E320" s="80"/>
      <c r="F320" s="139">
        <v>45382</v>
      </c>
      <c r="G320" s="140"/>
      <c r="H320" s="140"/>
      <c r="I320" s="83"/>
      <c r="J320" s="83"/>
      <c r="K320" s="83"/>
      <c r="L320" s="83"/>
      <c r="M320" s="83"/>
      <c r="N320" s="83"/>
      <c r="O320" s="83"/>
      <c r="P320" s="155"/>
      <c r="Q320" s="83"/>
      <c r="R320" s="83"/>
      <c r="S320" s="83"/>
      <c r="T320" s="83"/>
      <c r="U320" s="83"/>
      <c r="V320" s="83"/>
      <c r="W320" s="83"/>
      <c r="X320" s="83"/>
      <c r="Y320" s="144"/>
      <c r="Z320" s="135"/>
      <c r="AA320" s="1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row>
    <row r="321" spans="1:79" s="50" customFormat="1" ht="38.25">
      <c r="A321" s="137" t="s">
        <v>49</v>
      </c>
      <c r="B321" s="233" t="s">
        <v>971</v>
      </c>
      <c r="C321" s="138" t="s">
        <v>972</v>
      </c>
      <c r="D321" s="137" t="s">
        <v>973</v>
      </c>
      <c r="E321" s="139">
        <v>45352</v>
      </c>
      <c r="F321" s="139">
        <v>46387</v>
      </c>
      <c r="G321" s="140"/>
      <c r="H321" s="49" t="s">
        <v>866</v>
      </c>
      <c r="I321" s="140" t="s">
        <v>57</v>
      </c>
      <c r="J321" s="140"/>
      <c r="K321" s="140"/>
      <c r="L321" s="140"/>
      <c r="M321" s="140"/>
      <c r="N321" s="140"/>
      <c r="O321" s="140" t="s">
        <v>954</v>
      </c>
      <c r="P321" s="162">
        <v>899987</v>
      </c>
      <c r="Q321" s="140"/>
      <c r="R321" s="140"/>
      <c r="S321" s="140"/>
      <c r="T321" s="140"/>
      <c r="U321" s="141"/>
      <c r="V321" s="141"/>
      <c r="W321" s="140"/>
      <c r="X321" s="141"/>
      <c r="Y321" s="144"/>
      <c r="Z321" s="135"/>
      <c r="AA321" s="10"/>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row>
    <row r="322" spans="1:79" s="50" customFormat="1" ht="69" customHeight="1">
      <c r="A322" s="137" t="s">
        <v>959</v>
      </c>
      <c r="B322" s="233" t="s">
        <v>974</v>
      </c>
      <c r="C322" s="138" t="s">
        <v>975</v>
      </c>
      <c r="D322" s="80"/>
      <c r="E322" s="80"/>
      <c r="F322" s="139">
        <v>45473</v>
      </c>
      <c r="G322" s="140"/>
      <c r="H322" s="140"/>
      <c r="I322" s="83"/>
      <c r="J322" s="83"/>
      <c r="K322" s="83"/>
      <c r="L322" s="83"/>
      <c r="M322" s="83"/>
      <c r="N322" s="83"/>
      <c r="O322" s="83"/>
      <c r="P322" s="155"/>
      <c r="Q322" s="83"/>
      <c r="R322" s="83"/>
      <c r="S322" s="83"/>
      <c r="T322" s="83"/>
      <c r="U322" s="83"/>
      <c r="V322" s="83"/>
      <c r="W322" s="83"/>
      <c r="X322" s="83"/>
      <c r="Y322" s="144"/>
      <c r="Z322" s="135"/>
      <c r="AA322" s="10"/>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row>
    <row r="323" spans="1:79" s="50" customFormat="1" ht="15">
      <c r="A323" s="137" t="s">
        <v>959</v>
      </c>
      <c r="B323" s="233" t="s">
        <v>976</v>
      </c>
      <c r="C323" s="138" t="s">
        <v>977</v>
      </c>
      <c r="D323" s="80"/>
      <c r="E323" s="80"/>
      <c r="F323" s="139">
        <v>45565</v>
      </c>
      <c r="G323" s="140"/>
      <c r="H323" s="140"/>
      <c r="I323" s="83"/>
      <c r="J323" s="83"/>
      <c r="K323" s="83"/>
      <c r="L323" s="83"/>
      <c r="M323" s="83"/>
      <c r="N323" s="83"/>
      <c r="O323" s="83"/>
      <c r="P323" s="155"/>
      <c r="Q323" s="83"/>
      <c r="R323" s="83"/>
      <c r="S323" s="83"/>
      <c r="T323" s="83"/>
      <c r="U323" s="83"/>
      <c r="V323" s="83"/>
      <c r="W323" s="83"/>
      <c r="X323" s="83"/>
      <c r="Y323" s="144"/>
      <c r="Z323" s="135"/>
      <c r="AA323" s="10"/>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row>
    <row r="324" spans="1:79" s="50" customFormat="1" ht="28.5">
      <c r="A324" s="137" t="s">
        <v>959</v>
      </c>
      <c r="B324" s="233" t="s">
        <v>978</v>
      </c>
      <c r="C324" s="138" t="s">
        <v>979</v>
      </c>
      <c r="D324" s="80"/>
      <c r="E324" s="80"/>
      <c r="F324" s="139">
        <v>45596</v>
      </c>
      <c r="G324" s="140"/>
      <c r="H324" s="140"/>
      <c r="I324" s="83"/>
      <c r="J324" s="83"/>
      <c r="K324" s="83"/>
      <c r="L324" s="83"/>
      <c r="M324" s="83"/>
      <c r="N324" s="83"/>
      <c r="O324" s="83"/>
      <c r="P324" s="155"/>
      <c r="Q324" s="83"/>
      <c r="R324" s="83"/>
      <c r="S324" s="83"/>
      <c r="T324" s="83"/>
      <c r="U324" s="83"/>
      <c r="V324" s="83"/>
      <c r="W324" s="83"/>
      <c r="X324" s="83"/>
      <c r="Y324" s="144"/>
      <c r="Z324" s="135"/>
      <c r="AA324" s="10"/>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row>
    <row r="325" spans="1:27" ht="38.25">
      <c r="A325" s="137" t="s">
        <v>49</v>
      </c>
      <c r="B325" s="233" t="s">
        <v>980</v>
      </c>
      <c r="C325" s="138" t="s">
        <v>981</v>
      </c>
      <c r="D325" s="137" t="s">
        <v>982</v>
      </c>
      <c r="E325" s="139">
        <v>45352</v>
      </c>
      <c r="F325" s="139">
        <v>46387</v>
      </c>
      <c r="G325" s="140"/>
      <c r="H325" s="49" t="s">
        <v>866</v>
      </c>
      <c r="I325" s="140" t="s">
        <v>57</v>
      </c>
      <c r="J325" s="140"/>
      <c r="K325" s="140"/>
      <c r="L325" s="140"/>
      <c r="M325" s="140"/>
      <c r="N325" s="140"/>
      <c r="O325" s="140" t="s">
        <v>954</v>
      </c>
      <c r="P325" s="162">
        <v>1496921.44</v>
      </c>
      <c r="Q325" s="140"/>
      <c r="R325" s="140"/>
      <c r="S325" s="140"/>
      <c r="T325" s="140"/>
      <c r="U325" s="141"/>
      <c r="V325" s="141"/>
      <c r="W325" s="140"/>
      <c r="X325" s="141"/>
      <c r="Y325" s="144"/>
      <c r="Z325" s="135"/>
      <c r="AA325" s="10"/>
    </row>
    <row r="326" spans="1:27" ht="81.75" customHeight="1">
      <c r="A326" s="137" t="s">
        <v>59</v>
      </c>
      <c r="B326" s="233" t="s">
        <v>983</v>
      </c>
      <c r="C326" s="138" t="s">
        <v>984</v>
      </c>
      <c r="D326" s="80"/>
      <c r="E326" s="80"/>
      <c r="F326" s="139">
        <v>45565</v>
      </c>
      <c r="G326" s="140"/>
      <c r="H326" s="140"/>
      <c r="I326" s="83"/>
      <c r="J326" s="83"/>
      <c r="K326" s="83"/>
      <c r="L326" s="83"/>
      <c r="M326" s="83"/>
      <c r="N326" s="83"/>
      <c r="O326" s="83"/>
      <c r="P326" s="155"/>
      <c r="Q326" s="83"/>
      <c r="R326" s="83"/>
      <c r="S326" s="83"/>
      <c r="T326" s="83"/>
      <c r="U326" s="83"/>
      <c r="V326" s="83"/>
      <c r="W326" s="83"/>
      <c r="X326" s="83"/>
      <c r="Y326" s="144"/>
      <c r="Z326" s="135"/>
      <c r="AA326" s="10"/>
    </row>
    <row r="327" spans="1:27" ht="27.75" customHeight="1">
      <c r="A327" s="137" t="s">
        <v>59</v>
      </c>
      <c r="B327" s="233" t="s">
        <v>985</v>
      </c>
      <c r="C327" s="138" t="s">
        <v>986</v>
      </c>
      <c r="D327" s="80"/>
      <c r="E327" s="80"/>
      <c r="F327" s="139">
        <v>45382</v>
      </c>
      <c r="G327" s="140"/>
      <c r="H327" s="140"/>
      <c r="I327" s="83"/>
      <c r="J327" s="83"/>
      <c r="K327" s="83"/>
      <c r="L327" s="83"/>
      <c r="M327" s="83"/>
      <c r="N327" s="83"/>
      <c r="O327" s="83"/>
      <c r="P327" s="155"/>
      <c r="Q327" s="83"/>
      <c r="R327" s="83"/>
      <c r="S327" s="83"/>
      <c r="T327" s="83"/>
      <c r="U327" s="83"/>
      <c r="V327" s="83"/>
      <c r="W327" s="83"/>
      <c r="X327" s="83"/>
      <c r="Y327" s="144"/>
      <c r="Z327" s="135"/>
      <c r="AA327" s="10"/>
    </row>
    <row r="328" spans="1:78" s="51" customFormat="1" ht="28.5">
      <c r="A328" s="71" t="s">
        <v>41</v>
      </c>
      <c r="B328" s="222" t="s">
        <v>987</v>
      </c>
      <c r="C328" s="61" t="s">
        <v>988</v>
      </c>
      <c r="D328" s="73"/>
      <c r="E328" s="74"/>
      <c r="F328" s="75"/>
      <c r="G328" s="62"/>
      <c r="H328" s="49"/>
      <c r="I328" s="77"/>
      <c r="J328" s="77"/>
      <c r="K328" s="49"/>
      <c r="L328" s="49"/>
      <c r="M328" s="49"/>
      <c r="N328" s="49"/>
      <c r="O328" s="49"/>
      <c r="P328" s="153"/>
      <c r="Q328" s="49"/>
      <c r="R328" s="73"/>
      <c r="S328" s="49"/>
      <c r="T328" s="73"/>
      <c r="U328" s="73"/>
      <c r="V328" s="49"/>
      <c r="W328" s="78"/>
      <c r="X328" s="49"/>
      <c r="Y328" s="78"/>
      <c r="Z328" s="79"/>
      <c r="AA328" s="10"/>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row>
    <row r="329" spans="1:78" s="51" customFormat="1" ht="28.5">
      <c r="A329" s="71" t="s">
        <v>44</v>
      </c>
      <c r="B329" s="222" t="s">
        <v>989</v>
      </c>
      <c r="C329" s="61" t="s">
        <v>990</v>
      </c>
      <c r="D329" s="73"/>
      <c r="E329" s="74"/>
      <c r="F329" s="75"/>
      <c r="G329" s="62"/>
      <c r="H329" s="49"/>
      <c r="I329" s="77"/>
      <c r="J329" s="77"/>
      <c r="K329" s="49"/>
      <c r="L329" s="49"/>
      <c r="M329" s="49"/>
      <c r="N329" s="49"/>
      <c r="O329" s="49"/>
      <c r="P329" s="153"/>
      <c r="Q329" s="49"/>
      <c r="R329" s="73"/>
      <c r="S329" s="49"/>
      <c r="T329" s="73"/>
      <c r="U329" s="73"/>
      <c r="V329" s="49"/>
      <c r="W329" s="78"/>
      <c r="X329" s="49"/>
      <c r="Y329" s="78"/>
      <c r="Z329" s="79"/>
      <c r="AA329" s="10"/>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row>
    <row r="330" spans="1:27" ht="51">
      <c r="A330" s="71" t="s">
        <v>49</v>
      </c>
      <c r="B330" s="222" t="s">
        <v>991</v>
      </c>
      <c r="C330" s="61" t="s">
        <v>992</v>
      </c>
      <c r="D330" s="73" t="s">
        <v>993</v>
      </c>
      <c r="E330" s="74">
        <v>44562</v>
      </c>
      <c r="F330" s="75">
        <v>45657</v>
      </c>
      <c r="G330" s="62"/>
      <c r="H330" s="49" t="s">
        <v>866</v>
      </c>
      <c r="I330" s="77" t="s">
        <v>145</v>
      </c>
      <c r="J330" s="77"/>
      <c r="K330" s="77"/>
      <c r="L330" s="77"/>
      <c r="M330" s="77"/>
      <c r="N330" s="77"/>
      <c r="O330" s="77"/>
      <c r="P330" s="153"/>
      <c r="Q330" s="77" t="s">
        <v>11</v>
      </c>
      <c r="R330" s="73"/>
      <c r="S330" s="49"/>
      <c r="T330" s="73"/>
      <c r="U330" s="73"/>
      <c r="V330" s="49"/>
      <c r="W330" s="78"/>
      <c r="X330" s="49"/>
      <c r="Y330" s="78"/>
      <c r="Z330" s="79"/>
      <c r="AA330" s="10"/>
    </row>
    <row r="331" spans="1:27" ht="28.5">
      <c r="A331" s="145" t="s">
        <v>59</v>
      </c>
      <c r="B331" s="234" t="s">
        <v>994</v>
      </c>
      <c r="C331" s="146" t="s">
        <v>995</v>
      </c>
      <c r="D331" s="80"/>
      <c r="E331" s="80"/>
      <c r="F331" s="86">
        <v>45323</v>
      </c>
      <c r="G331" s="73"/>
      <c r="H331" s="49"/>
      <c r="I331" s="83"/>
      <c r="J331" s="83"/>
      <c r="K331" s="83"/>
      <c r="L331" s="83"/>
      <c r="M331" s="83"/>
      <c r="N331" s="83"/>
      <c r="O331" s="83"/>
      <c r="P331" s="155"/>
      <c r="Q331" s="83"/>
      <c r="R331" s="83"/>
      <c r="S331" s="83"/>
      <c r="T331" s="83"/>
      <c r="U331" s="83"/>
      <c r="V331" s="83"/>
      <c r="W331" s="83"/>
      <c r="X331" s="83"/>
      <c r="Y331" s="147"/>
      <c r="Z331" s="135"/>
      <c r="AA331" s="10"/>
    </row>
    <row r="332" spans="1:27" ht="15">
      <c r="A332" s="145" t="s">
        <v>59</v>
      </c>
      <c r="B332" s="234" t="s">
        <v>996</v>
      </c>
      <c r="C332" s="146" t="s">
        <v>997</v>
      </c>
      <c r="D332" s="80"/>
      <c r="E332" s="80"/>
      <c r="F332" s="86">
        <v>45352</v>
      </c>
      <c r="G332" s="148"/>
      <c r="H332" s="148"/>
      <c r="I332" s="83"/>
      <c r="J332" s="83"/>
      <c r="K332" s="83"/>
      <c r="L332" s="83"/>
      <c r="M332" s="83"/>
      <c r="N332" s="83"/>
      <c r="O332" s="83"/>
      <c r="P332" s="155"/>
      <c r="Q332" s="83"/>
      <c r="R332" s="83"/>
      <c r="S332" s="83"/>
      <c r="T332" s="83"/>
      <c r="U332" s="83"/>
      <c r="V332" s="83"/>
      <c r="W332" s="83"/>
      <c r="X332" s="83"/>
      <c r="Y332" s="144"/>
      <c r="Z332" s="135"/>
      <c r="AA332" s="10"/>
    </row>
    <row r="333" spans="1:27" ht="126" customHeight="1">
      <c r="A333" s="73" t="s">
        <v>59</v>
      </c>
      <c r="B333" s="228" t="s">
        <v>998</v>
      </c>
      <c r="C333" s="61" t="s">
        <v>999</v>
      </c>
      <c r="D333" s="80"/>
      <c r="E333" s="80"/>
      <c r="F333" s="82">
        <v>45351</v>
      </c>
      <c r="G333" s="49"/>
      <c r="H333" s="49"/>
      <c r="I333" s="83"/>
      <c r="J333" s="83"/>
      <c r="K333" s="83"/>
      <c r="L333" s="83"/>
      <c r="M333" s="83"/>
      <c r="N333" s="83"/>
      <c r="O333" s="83"/>
      <c r="P333" s="154"/>
      <c r="Q333" s="83"/>
      <c r="R333" s="83"/>
      <c r="S333" s="83"/>
      <c r="T333" s="83"/>
      <c r="U333" s="83"/>
      <c r="V333" s="84"/>
      <c r="W333" s="84"/>
      <c r="X333" s="83"/>
      <c r="Y333" s="78"/>
      <c r="Z333" s="85"/>
      <c r="AA333" s="10"/>
    </row>
    <row r="334" spans="1:27" ht="15">
      <c r="A334" s="73" t="s">
        <v>59</v>
      </c>
      <c r="B334" s="228" t="s">
        <v>1000</v>
      </c>
      <c r="C334" s="61" t="s">
        <v>1001</v>
      </c>
      <c r="D334" s="80"/>
      <c r="E334" s="80"/>
      <c r="F334" s="82">
        <v>45504</v>
      </c>
      <c r="G334" s="49"/>
      <c r="H334" s="49"/>
      <c r="I334" s="83"/>
      <c r="J334" s="83"/>
      <c r="K334" s="83"/>
      <c r="L334" s="83"/>
      <c r="M334" s="83"/>
      <c r="N334" s="83"/>
      <c r="O334" s="83"/>
      <c r="P334" s="154"/>
      <c r="Q334" s="83"/>
      <c r="R334" s="83"/>
      <c r="S334" s="83"/>
      <c r="T334" s="83"/>
      <c r="U334" s="83"/>
      <c r="V334" s="84"/>
      <c r="W334" s="84"/>
      <c r="X334" s="83"/>
      <c r="Y334" s="78"/>
      <c r="Z334" s="85"/>
      <c r="AA334" s="10"/>
    </row>
    <row r="335" spans="1:27" ht="15">
      <c r="A335" s="73" t="s">
        <v>59</v>
      </c>
      <c r="B335" s="228" t="s">
        <v>1002</v>
      </c>
      <c r="C335" s="94" t="s">
        <v>1003</v>
      </c>
      <c r="D335" s="80"/>
      <c r="E335" s="80"/>
      <c r="F335" s="82" t="s">
        <v>1004</v>
      </c>
      <c r="G335" s="49"/>
      <c r="H335" s="49"/>
      <c r="I335" s="83"/>
      <c r="J335" s="83"/>
      <c r="K335" s="83"/>
      <c r="L335" s="83"/>
      <c r="M335" s="83"/>
      <c r="N335" s="83"/>
      <c r="O335" s="83"/>
      <c r="P335" s="155"/>
      <c r="Q335" s="83"/>
      <c r="R335" s="83"/>
      <c r="S335" s="83"/>
      <c r="T335" s="83"/>
      <c r="U335" s="83"/>
      <c r="V335" s="83"/>
      <c r="W335" s="83"/>
      <c r="X335" s="83"/>
      <c r="Y335" s="78"/>
      <c r="Z335" s="85"/>
      <c r="AA335" s="10"/>
    </row>
    <row r="336" spans="1:27" ht="87.75" customHeight="1">
      <c r="A336" s="71" t="s">
        <v>49</v>
      </c>
      <c r="B336" s="222" t="s">
        <v>1005</v>
      </c>
      <c r="C336" s="61" t="s">
        <v>1006</v>
      </c>
      <c r="D336" s="73" t="s">
        <v>1007</v>
      </c>
      <c r="E336" s="74">
        <v>44197</v>
      </c>
      <c r="F336" s="75">
        <v>45412</v>
      </c>
      <c r="G336" s="62"/>
      <c r="H336" s="49" t="s">
        <v>866</v>
      </c>
      <c r="I336" s="77" t="s">
        <v>699</v>
      </c>
      <c r="J336" s="77"/>
      <c r="K336" s="77"/>
      <c r="L336" s="77"/>
      <c r="M336" s="77"/>
      <c r="N336" s="77"/>
      <c r="O336" s="77" t="s">
        <v>875</v>
      </c>
      <c r="P336" s="153">
        <v>186070</v>
      </c>
      <c r="Q336" s="77" t="s">
        <v>11</v>
      </c>
      <c r="R336" s="73"/>
      <c r="S336" s="49"/>
      <c r="T336" s="73"/>
      <c r="U336" s="73"/>
      <c r="V336" s="49"/>
      <c r="W336" s="78"/>
      <c r="X336" s="49"/>
      <c r="Y336" s="78"/>
      <c r="Z336" s="79"/>
      <c r="AA336" s="10"/>
    </row>
    <row r="337" spans="1:27" ht="15">
      <c r="A337" s="73" t="s">
        <v>59</v>
      </c>
      <c r="B337" s="235" t="s">
        <v>1008</v>
      </c>
      <c r="C337" s="61" t="s">
        <v>1009</v>
      </c>
      <c r="D337" s="80"/>
      <c r="E337" s="81"/>
      <c r="F337" s="75">
        <v>45412</v>
      </c>
      <c r="G337" s="49"/>
      <c r="H337" s="140"/>
      <c r="I337" s="83"/>
      <c r="J337" s="83"/>
      <c r="K337" s="83"/>
      <c r="L337" s="83"/>
      <c r="M337" s="83"/>
      <c r="N337" s="83"/>
      <c r="O337" s="83"/>
      <c r="P337" s="154"/>
      <c r="Q337" s="83"/>
      <c r="R337" s="83"/>
      <c r="S337" s="83"/>
      <c r="T337" s="83"/>
      <c r="U337" s="83"/>
      <c r="V337" s="84"/>
      <c r="W337" s="84"/>
      <c r="X337" s="83"/>
      <c r="Y337" s="78"/>
      <c r="Z337" s="85"/>
      <c r="AA337" s="10"/>
    </row>
    <row r="338" spans="1:27" ht="28.5">
      <c r="A338" s="73" t="s">
        <v>59</v>
      </c>
      <c r="B338" s="235" t="s">
        <v>1010</v>
      </c>
      <c r="C338" s="61" t="s">
        <v>1011</v>
      </c>
      <c r="D338" s="80"/>
      <c r="E338" s="81"/>
      <c r="F338" s="82">
        <v>45412</v>
      </c>
      <c r="G338" s="49"/>
      <c r="H338" s="49"/>
      <c r="I338" s="83"/>
      <c r="J338" s="83"/>
      <c r="K338" s="83"/>
      <c r="L338" s="83"/>
      <c r="M338" s="83"/>
      <c r="N338" s="83"/>
      <c r="O338" s="83"/>
      <c r="P338" s="154"/>
      <c r="Q338" s="83"/>
      <c r="R338" s="83"/>
      <c r="S338" s="83"/>
      <c r="T338" s="83"/>
      <c r="U338" s="83"/>
      <c r="V338" s="84"/>
      <c r="W338" s="84"/>
      <c r="X338" s="83"/>
      <c r="Y338" s="78"/>
      <c r="Z338" s="85"/>
      <c r="AA338" s="10"/>
    </row>
    <row r="339" spans="1:27" ht="84.75" customHeight="1">
      <c r="A339" s="71" t="s">
        <v>49</v>
      </c>
      <c r="B339" s="222" t="s">
        <v>1012</v>
      </c>
      <c r="C339" s="61" t="s">
        <v>1013</v>
      </c>
      <c r="D339" s="73" t="s">
        <v>1014</v>
      </c>
      <c r="E339" s="74">
        <v>44927</v>
      </c>
      <c r="F339" s="75">
        <v>45565</v>
      </c>
      <c r="G339" s="62"/>
      <c r="H339" s="49" t="s">
        <v>866</v>
      </c>
      <c r="I339" s="77" t="s">
        <v>145</v>
      </c>
      <c r="J339" s="77"/>
      <c r="K339" s="77"/>
      <c r="L339" s="77"/>
      <c r="M339" s="77"/>
      <c r="N339" s="77"/>
      <c r="O339" s="77"/>
      <c r="P339" s="153"/>
      <c r="Q339" s="77" t="s">
        <v>11</v>
      </c>
      <c r="R339" s="73"/>
      <c r="S339" s="49"/>
      <c r="T339" s="73"/>
      <c r="U339" s="73"/>
      <c r="V339" s="49"/>
      <c r="W339" s="78"/>
      <c r="X339" s="49"/>
      <c r="Y339" s="78"/>
      <c r="Z339" s="79"/>
      <c r="AA339" s="10"/>
    </row>
    <row r="340" spans="1:27" ht="15">
      <c r="A340" s="73" t="s">
        <v>59</v>
      </c>
      <c r="B340" s="235" t="s">
        <v>1015</v>
      </c>
      <c r="C340" s="61" t="s">
        <v>1016</v>
      </c>
      <c r="D340" s="80"/>
      <c r="E340" s="81"/>
      <c r="F340" s="139">
        <v>45473</v>
      </c>
      <c r="G340" s="49"/>
      <c r="H340" s="49"/>
      <c r="I340" s="83"/>
      <c r="J340" s="83"/>
      <c r="K340" s="83"/>
      <c r="L340" s="83"/>
      <c r="M340" s="83"/>
      <c r="N340" s="83"/>
      <c r="O340" s="83"/>
      <c r="P340" s="154"/>
      <c r="Q340" s="83"/>
      <c r="R340" s="83"/>
      <c r="S340" s="83"/>
      <c r="T340" s="83"/>
      <c r="U340" s="83"/>
      <c r="V340" s="84"/>
      <c r="W340" s="84"/>
      <c r="X340" s="83"/>
      <c r="Y340" s="78"/>
      <c r="Z340" s="85"/>
      <c r="AA340" s="10"/>
    </row>
    <row r="341" spans="1:27" ht="15">
      <c r="A341" s="73" t="s">
        <v>59</v>
      </c>
      <c r="B341" s="235" t="s">
        <v>1017</v>
      </c>
      <c r="C341" s="61" t="s">
        <v>1018</v>
      </c>
      <c r="D341" s="80"/>
      <c r="E341" s="80"/>
      <c r="F341" s="82">
        <v>45504</v>
      </c>
      <c r="G341" s="49"/>
      <c r="H341" s="49"/>
      <c r="I341" s="83"/>
      <c r="J341" s="83"/>
      <c r="K341" s="83"/>
      <c r="L341" s="83"/>
      <c r="M341" s="83"/>
      <c r="N341" s="83"/>
      <c r="O341" s="83"/>
      <c r="P341" s="155"/>
      <c r="Q341" s="83"/>
      <c r="R341" s="83"/>
      <c r="S341" s="83"/>
      <c r="T341" s="83"/>
      <c r="U341" s="83"/>
      <c r="V341" s="83"/>
      <c r="W341" s="83"/>
      <c r="X341" s="83"/>
      <c r="Y341" s="78"/>
      <c r="Z341" s="85"/>
      <c r="AA341" s="10"/>
    </row>
    <row r="342" spans="1:27" ht="28.5">
      <c r="A342" s="71" t="s">
        <v>49</v>
      </c>
      <c r="B342" s="222" t="s">
        <v>1019</v>
      </c>
      <c r="C342" s="61" t="s">
        <v>1020</v>
      </c>
      <c r="D342" s="73" t="s">
        <v>1021</v>
      </c>
      <c r="E342" s="74">
        <v>44927</v>
      </c>
      <c r="F342" s="75">
        <v>45657</v>
      </c>
      <c r="G342" s="62"/>
      <c r="H342" s="49" t="s">
        <v>866</v>
      </c>
      <c r="I342" s="77" t="s">
        <v>145</v>
      </c>
      <c r="J342" s="77"/>
      <c r="K342" s="77"/>
      <c r="L342" s="77"/>
      <c r="M342" s="77"/>
      <c r="N342" s="77"/>
      <c r="O342" s="77"/>
      <c r="P342" s="153"/>
      <c r="Q342" s="77" t="s">
        <v>11</v>
      </c>
      <c r="R342" s="73"/>
      <c r="S342" s="49"/>
      <c r="T342" s="73"/>
      <c r="U342" s="73"/>
      <c r="V342" s="49"/>
      <c r="W342" s="78"/>
      <c r="X342" s="49"/>
      <c r="Y342" s="78"/>
      <c r="Z342" s="79"/>
      <c r="AA342" s="10"/>
    </row>
    <row r="343" spans="1:27" ht="15">
      <c r="A343" s="73" t="s">
        <v>59</v>
      </c>
      <c r="B343" s="235" t="s">
        <v>1022</v>
      </c>
      <c r="C343" s="61" t="s">
        <v>1023</v>
      </c>
      <c r="D343" s="80"/>
      <c r="E343" s="81"/>
      <c r="F343" s="82">
        <v>45351</v>
      </c>
      <c r="G343" s="49"/>
      <c r="H343" s="49"/>
      <c r="I343" s="83"/>
      <c r="J343" s="83"/>
      <c r="K343" s="83"/>
      <c r="L343" s="83"/>
      <c r="M343" s="83"/>
      <c r="N343" s="83"/>
      <c r="O343" s="83"/>
      <c r="P343" s="154"/>
      <c r="Q343" s="83"/>
      <c r="R343" s="83"/>
      <c r="S343" s="83"/>
      <c r="T343" s="83"/>
      <c r="U343" s="83"/>
      <c r="V343" s="84"/>
      <c r="W343" s="84"/>
      <c r="X343" s="83"/>
      <c r="Y343" s="78"/>
      <c r="Z343" s="85"/>
      <c r="AA343" s="10"/>
    </row>
    <row r="344" spans="1:27" ht="15">
      <c r="A344" s="73" t="s">
        <v>59</v>
      </c>
      <c r="B344" s="235" t="s">
        <v>1024</v>
      </c>
      <c r="C344" s="61" t="s">
        <v>1025</v>
      </c>
      <c r="D344" s="80"/>
      <c r="E344" s="81"/>
      <c r="F344" s="82">
        <v>45412</v>
      </c>
      <c r="G344" s="49"/>
      <c r="H344" s="49"/>
      <c r="I344" s="83"/>
      <c r="J344" s="83"/>
      <c r="K344" s="83"/>
      <c r="L344" s="83"/>
      <c r="M344" s="83"/>
      <c r="N344" s="83"/>
      <c r="O344" s="83"/>
      <c r="P344" s="154"/>
      <c r="Q344" s="83"/>
      <c r="R344" s="83"/>
      <c r="S344" s="83"/>
      <c r="T344" s="83"/>
      <c r="U344" s="83"/>
      <c r="V344" s="84"/>
      <c r="W344" s="84"/>
      <c r="X344" s="83"/>
      <c r="Y344" s="78"/>
      <c r="Z344" s="85"/>
      <c r="AA344" s="10"/>
    </row>
    <row r="345" spans="1:27" ht="65.1" customHeight="1">
      <c r="A345" s="71" t="s">
        <v>49</v>
      </c>
      <c r="B345" s="222" t="s">
        <v>1026</v>
      </c>
      <c r="C345" s="61" t="s">
        <v>1027</v>
      </c>
      <c r="D345" s="73" t="s">
        <v>1028</v>
      </c>
      <c r="E345" s="74">
        <v>44927</v>
      </c>
      <c r="F345" s="75">
        <v>45412</v>
      </c>
      <c r="G345" s="62"/>
      <c r="H345" s="49" t="s">
        <v>866</v>
      </c>
      <c r="I345" s="77" t="s">
        <v>699</v>
      </c>
      <c r="J345" s="77"/>
      <c r="K345" s="77"/>
      <c r="L345" s="77"/>
      <c r="M345" s="77"/>
      <c r="N345" s="77"/>
      <c r="O345" s="77" t="s">
        <v>875</v>
      </c>
      <c r="P345" s="153">
        <f>1336097.34+965672.29</f>
        <v>2301769.63</v>
      </c>
      <c r="Q345" s="49" t="s">
        <v>11</v>
      </c>
      <c r="R345" s="73"/>
      <c r="S345" s="49"/>
      <c r="T345" s="73"/>
      <c r="U345" s="73"/>
      <c r="V345" s="49" t="s">
        <v>11</v>
      </c>
      <c r="W345" s="78"/>
      <c r="X345" s="49"/>
      <c r="Y345" s="78"/>
      <c r="Z345" s="79"/>
      <c r="AA345" s="10"/>
    </row>
    <row r="346" spans="1:27" ht="78" customHeight="1">
      <c r="A346" s="73" t="s">
        <v>59</v>
      </c>
      <c r="B346" s="235" t="s">
        <v>1029</v>
      </c>
      <c r="C346" s="61" t="s">
        <v>1030</v>
      </c>
      <c r="D346" s="80"/>
      <c r="E346" s="80"/>
      <c r="F346" s="75">
        <v>45412</v>
      </c>
      <c r="G346" s="62"/>
      <c r="H346" s="49"/>
      <c r="I346" s="83"/>
      <c r="J346" s="83"/>
      <c r="K346" s="83"/>
      <c r="L346" s="83"/>
      <c r="M346" s="83"/>
      <c r="N346" s="83"/>
      <c r="O346" s="83"/>
      <c r="P346" s="155"/>
      <c r="Q346" s="83"/>
      <c r="R346" s="83"/>
      <c r="S346" s="83"/>
      <c r="T346" s="83"/>
      <c r="U346" s="83"/>
      <c r="V346" s="83"/>
      <c r="W346" s="83"/>
      <c r="X346" s="83"/>
      <c r="Y346" s="78"/>
      <c r="Z346" s="79"/>
      <c r="AA346" s="10"/>
    </row>
    <row r="347" spans="1:27" ht="28.5">
      <c r="A347" s="73" t="s">
        <v>59</v>
      </c>
      <c r="B347" s="235" t="s">
        <v>1031</v>
      </c>
      <c r="C347" s="61" t="s">
        <v>1032</v>
      </c>
      <c r="D347" s="80"/>
      <c r="E347" s="80"/>
      <c r="F347" s="75">
        <v>45412</v>
      </c>
      <c r="G347" s="62"/>
      <c r="H347" s="49"/>
      <c r="I347" s="83"/>
      <c r="J347" s="83"/>
      <c r="K347" s="83"/>
      <c r="L347" s="83"/>
      <c r="M347" s="83"/>
      <c r="N347" s="83"/>
      <c r="O347" s="83"/>
      <c r="P347" s="155"/>
      <c r="Q347" s="83"/>
      <c r="R347" s="83"/>
      <c r="S347" s="83"/>
      <c r="T347" s="83"/>
      <c r="U347" s="83"/>
      <c r="V347" s="83"/>
      <c r="W347" s="83"/>
      <c r="X347" s="83"/>
      <c r="Y347" s="78"/>
      <c r="Z347" s="79"/>
      <c r="AA347" s="10"/>
    </row>
    <row r="348" spans="1:27" ht="28.5">
      <c r="A348" s="211" t="s">
        <v>49</v>
      </c>
      <c r="B348" s="236" t="s">
        <v>1033</v>
      </c>
      <c r="C348" s="212" t="s">
        <v>1034</v>
      </c>
      <c r="D348" s="211" t="s">
        <v>1035</v>
      </c>
      <c r="E348" s="115">
        <v>44562</v>
      </c>
      <c r="F348" s="213" t="s">
        <v>419</v>
      </c>
      <c r="G348" s="214"/>
      <c r="H348" s="215" t="s">
        <v>619</v>
      </c>
      <c r="I348" s="215" t="s">
        <v>145</v>
      </c>
      <c r="J348" s="215"/>
      <c r="K348" s="215"/>
      <c r="L348" s="215"/>
      <c r="M348" s="215"/>
      <c r="N348" s="215"/>
      <c r="O348" s="215"/>
      <c r="P348" s="216"/>
      <c r="Q348" s="49" t="s">
        <v>11</v>
      </c>
      <c r="R348" s="215"/>
      <c r="S348" s="215"/>
      <c r="T348" s="215"/>
      <c r="U348" s="80"/>
      <c r="V348" s="215"/>
      <c r="W348" s="215"/>
      <c r="X348" s="215"/>
      <c r="Y348" s="217"/>
      <c r="Z348" s="79"/>
      <c r="AA348" s="218"/>
    </row>
    <row r="349" spans="1:27" ht="28.5">
      <c r="A349" s="211" t="s">
        <v>59</v>
      </c>
      <c r="B349" s="235" t="s">
        <v>1036</v>
      </c>
      <c r="C349" s="61" t="s">
        <v>1037</v>
      </c>
      <c r="D349" s="211"/>
      <c r="E349" s="211"/>
      <c r="F349" s="213" t="s">
        <v>62</v>
      </c>
      <c r="G349" s="214"/>
      <c r="H349" s="215"/>
      <c r="I349" s="215"/>
      <c r="J349" s="215"/>
      <c r="K349" s="215"/>
      <c r="L349" s="215"/>
      <c r="M349" s="215"/>
      <c r="N349" s="215"/>
      <c r="O349" s="215"/>
      <c r="P349" s="216"/>
      <c r="Q349" s="215"/>
      <c r="R349" s="215"/>
      <c r="S349" s="215"/>
      <c r="T349" s="215"/>
      <c r="U349" s="80"/>
      <c r="V349" s="215"/>
      <c r="W349" s="215"/>
      <c r="X349" s="215"/>
      <c r="Y349" s="217"/>
      <c r="Z349" s="79"/>
      <c r="AA349" s="218"/>
    </row>
    <row r="350" spans="1:27" ht="28.5">
      <c r="A350" s="211" t="s">
        <v>59</v>
      </c>
      <c r="B350" s="235" t="s">
        <v>1038</v>
      </c>
      <c r="C350" s="61" t="s">
        <v>1039</v>
      </c>
      <c r="D350" s="211"/>
      <c r="E350" s="211"/>
      <c r="F350" s="213" t="s">
        <v>66</v>
      </c>
      <c r="G350" s="214"/>
      <c r="H350" s="215"/>
      <c r="I350" s="215"/>
      <c r="J350" s="215"/>
      <c r="K350" s="215"/>
      <c r="L350" s="215"/>
      <c r="M350" s="215"/>
      <c r="N350" s="215"/>
      <c r="O350" s="215"/>
      <c r="P350" s="216"/>
      <c r="Q350" s="215"/>
      <c r="R350" s="215"/>
      <c r="S350" s="215"/>
      <c r="T350" s="215"/>
      <c r="U350" s="80"/>
      <c r="V350" s="215"/>
      <c r="W350" s="215"/>
      <c r="X350" s="215"/>
      <c r="Y350" s="217"/>
      <c r="Z350" s="79"/>
      <c r="AA350" s="218"/>
    </row>
    <row r="351" spans="1:27" ht="28.5">
      <c r="A351" s="211" t="s">
        <v>49</v>
      </c>
      <c r="B351" s="236" t="s">
        <v>1040</v>
      </c>
      <c r="C351" s="212" t="s">
        <v>1041</v>
      </c>
      <c r="D351" s="211" t="s">
        <v>1042</v>
      </c>
      <c r="E351" s="219">
        <v>45292</v>
      </c>
      <c r="F351" s="213" t="s">
        <v>66</v>
      </c>
      <c r="G351" s="214"/>
      <c r="H351" s="215" t="s">
        <v>619</v>
      </c>
      <c r="I351" s="215" t="s">
        <v>145</v>
      </c>
      <c r="J351" s="215"/>
      <c r="K351" s="215"/>
      <c r="L351" s="215"/>
      <c r="M351" s="215"/>
      <c r="N351" s="215"/>
      <c r="O351" s="215"/>
      <c r="P351" s="216"/>
      <c r="Q351" s="49" t="s">
        <v>11</v>
      </c>
      <c r="R351" s="215"/>
      <c r="S351" s="215"/>
      <c r="T351" s="215"/>
      <c r="U351" s="80"/>
      <c r="V351" s="215"/>
      <c r="W351" s="215"/>
      <c r="X351" s="215"/>
      <c r="Y351" s="217"/>
      <c r="Z351" s="79"/>
      <c r="AA351" s="218"/>
    </row>
    <row r="352" spans="1:27" ht="28.5">
      <c r="A352" s="211" t="s">
        <v>59</v>
      </c>
      <c r="B352" s="237" t="s">
        <v>1043</v>
      </c>
      <c r="C352" s="212" t="s">
        <v>1044</v>
      </c>
      <c r="D352" s="211"/>
      <c r="E352" s="211"/>
      <c r="F352" s="213" t="s">
        <v>62</v>
      </c>
      <c r="G352" s="214"/>
      <c r="H352" s="215"/>
      <c r="I352" s="215"/>
      <c r="J352" s="215"/>
      <c r="K352" s="215"/>
      <c r="L352" s="215"/>
      <c r="M352" s="215"/>
      <c r="N352" s="215"/>
      <c r="O352" s="215"/>
      <c r="P352" s="216"/>
      <c r="Q352" s="215"/>
      <c r="R352" s="215"/>
      <c r="S352" s="215"/>
      <c r="T352" s="215"/>
      <c r="U352" s="80"/>
      <c r="V352" s="215"/>
      <c r="W352" s="215"/>
      <c r="X352" s="215"/>
      <c r="Y352" s="217"/>
      <c r="Z352" s="79"/>
      <c r="AA352" s="218"/>
    </row>
    <row r="353" spans="1:40" s="50" customFormat="1" ht="28.5">
      <c r="A353" s="71" t="s">
        <v>41</v>
      </c>
      <c r="B353" s="222" t="s">
        <v>1045</v>
      </c>
      <c r="C353" s="61" t="s">
        <v>1046</v>
      </c>
      <c r="D353" s="73"/>
      <c r="E353" s="74"/>
      <c r="F353" s="75"/>
      <c r="G353" s="62"/>
      <c r="H353" s="49"/>
      <c r="I353" s="77"/>
      <c r="J353" s="77"/>
      <c r="K353" s="49"/>
      <c r="L353" s="49"/>
      <c r="M353" s="49"/>
      <c r="N353" s="49"/>
      <c r="O353" s="49"/>
      <c r="P353" s="153"/>
      <c r="Q353" s="49"/>
      <c r="R353" s="73"/>
      <c r="S353" s="49"/>
      <c r="T353" s="73"/>
      <c r="U353" s="73"/>
      <c r="V353" s="49"/>
      <c r="W353" s="78"/>
      <c r="X353" s="49"/>
      <c r="Y353" s="49"/>
      <c r="Z353" s="49"/>
      <c r="AA353" s="10"/>
      <c r="AB353"/>
      <c r="AC353"/>
      <c r="AD353"/>
      <c r="AE353"/>
      <c r="AF353"/>
      <c r="AG353"/>
      <c r="AH353"/>
      <c r="AI353"/>
      <c r="AJ353"/>
      <c r="AK353"/>
      <c r="AL353"/>
      <c r="AM353"/>
      <c r="AN353"/>
    </row>
    <row r="354" spans="1:40" s="50" customFormat="1" ht="30">
      <c r="A354" s="71" t="s">
        <v>44</v>
      </c>
      <c r="B354" s="222" t="s">
        <v>1047</v>
      </c>
      <c r="C354" s="207" t="s">
        <v>1048</v>
      </c>
      <c r="D354" s="73"/>
      <c r="E354" s="74"/>
      <c r="F354" s="75"/>
      <c r="G354" s="62"/>
      <c r="H354" s="49"/>
      <c r="I354" s="77"/>
      <c r="J354" s="77"/>
      <c r="K354" s="49"/>
      <c r="L354" s="49"/>
      <c r="M354" s="49"/>
      <c r="N354" s="49"/>
      <c r="O354" s="49"/>
      <c r="P354" s="153"/>
      <c r="Q354" s="49"/>
      <c r="R354" s="73"/>
      <c r="S354" s="49"/>
      <c r="T354" s="73"/>
      <c r="U354" s="73"/>
      <c r="V354" s="49"/>
      <c r="W354" s="78"/>
      <c r="X354" s="49"/>
      <c r="Y354" s="78"/>
      <c r="Z354" s="79"/>
      <c r="AA354" s="10"/>
      <c r="AB354"/>
      <c r="AC354"/>
      <c r="AD354"/>
      <c r="AE354"/>
      <c r="AF354"/>
      <c r="AG354"/>
      <c r="AH354"/>
      <c r="AI354"/>
      <c r="AJ354"/>
      <c r="AK354"/>
      <c r="AL354"/>
      <c r="AM354"/>
      <c r="AN354"/>
    </row>
    <row r="355" spans="1:27" ht="47.25" customHeight="1">
      <c r="A355" s="71" t="s">
        <v>49</v>
      </c>
      <c r="B355" s="222" t="s">
        <v>1049</v>
      </c>
      <c r="C355" s="60" t="s">
        <v>1050</v>
      </c>
      <c r="D355" s="73" t="s">
        <v>1051</v>
      </c>
      <c r="E355" s="74" t="s">
        <v>230</v>
      </c>
      <c r="F355" s="75" t="s">
        <v>419</v>
      </c>
      <c r="G355" s="62"/>
      <c r="H355" s="49" t="s">
        <v>866</v>
      </c>
      <c r="I355" s="77" t="s">
        <v>57</v>
      </c>
      <c r="J355" s="77"/>
      <c r="K355" s="77"/>
      <c r="L355" s="77"/>
      <c r="M355" s="77"/>
      <c r="N355" s="77"/>
      <c r="O355" s="77" t="s">
        <v>1052</v>
      </c>
      <c r="P355" s="153">
        <v>5000000</v>
      </c>
      <c r="Q355" s="49"/>
      <c r="R355" s="73"/>
      <c r="S355" s="49"/>
      <c r="T355" s="73"/>
      <c r="U355" s="49"/>
      <c r="V355" s="49" t="s">
        <v>11</v>
      </c>
      <c r="W355" s="49"/>
      <c r="X355" s="78"/>
      <c r="Y355" s="78"/>
      <c r="Z355" s="78"/>
      <c r="AA355" s="10"/>
    </row>
    <row r="356" spans="1:27" ht="19.5" customHeight="1">
      <c r="A356" s="73" t="s">
        <v>59</v>
      </c>
      <c r="B356" s="223" t="s">
        <v>1053</v>
      </c>
      <c r="C356" s="149" t="s">
        <v>1054</v>
      </c>
      <c r="D356" s="80"/>
      <c r="E356" s="81"/>
      <c r="F356" s="82">
        <v>45443</v>
      </c>
      <c r="G356" s="49"/>
      <c r="H356" s="49"/>
      <c r="I356" s="83"/>
      <c r="J356" s="83"/>
      <c r="K356" s="83"/>
      <c r="L356" s="83"/>
      <c r="M356" s="83"/>
      <c r="N356" s="83"/>
      <c r="O356" s="83"/>
      <c r="P356" s="154"/>
      <c r="Q356" s="83"/>
      <c r="R356" s="83"/>
      <c r="S356" s="83"/>
      <c r="T356" s="83"/>
      <c r="U356" s="83"/>
      <c r="V356" s="84"/>
      <c r="W356" s="84"/>
      <c r="X356" s="83"/>
      <c r="Y356" s="78"/>
      <c r="Z356" s="85"/>
      <c r="AA356" s="10"/>
    </row>
    <row r="357" spans="1:40" s="50" customFormat="1" ht="21" customHeight="1">
      <c r="A357" s="137" t="s">
        <v>59</v>
      </c>
      <c r="B357" s="233" t="s">
        <v>1055</v>
      </c>
      <c r="C357" s="149" t="s">
        <v>1056</v>
      </c>
      <c r="D357" s="80"/>
      <c r="E357" s="80"/>
      <c r="F357" s="139">
        <v>45657</v>
      </c>
      <c r="G357" s="140"/>
      <c r="H357" s="140"/>
      <c r="I357" s="83"/>
      <c r="J357" s="83"/>
      <c r="K357" s="83"/>
      <c r="L357" s="83"/>
      <c r="M357" s="83"/>
      <c r="N357" s="83"/>
      <c r="O357" s="83"/>
      <c r="P357" s="155"/>
      <c r="Q357" s="83"/>
      <c r="R357" s="83"/>
      <c r="S357" s="83"/>
      <c r="T357" s="83"/>
      <c r="U357" s="83"/>
      <c r="V357" s="83"/>
      <c r="W357" s="83"/>
      <c r="X357" s="83"/>
      <c r="Y357" s="83"/>
      <c r="Z357" s="83"/>
      <c r="AA357" s="10"/>
      <c r="AB357"/>
      <c r="AC357"/>
      <c r="AD357"/>
      <c r="AE357"/>
      <c r="AF357"/>
      <c r="AG357"/>
      <c r="AH357"/>
      <c r="AI357"/>
      <c r="AJ357"/>
      <c r="AK357"/>
      <c r="AL357"/>
      <c r="AM357"/>
      <c r="AN357"/>
    </row>
    <row r="358" spans="1:27" ht="65.1" customHeight="1">
      <c r="A358" s="71" t="s">
        <v>49</v>
      </c>
      <c r="B358" s="222" t="s">
        <v>1057</v>
      </c>
      <c r="C358" s="60" t="s">
        <v>1058</v>
      </c>
      <c r="D358" s="62" t="s">
        <v>1059</v>
      </c>
      <c r="E358" s="74" t="s">
        <v>230</v>
      </c>
      <c r="F358" s="75" t="s">
        <v>430</v>
      </c>
      <c r="G358" s="62"/>
      <c r="H358" s="49" t="s">
        <v>866</v>
      </c>
      <c r="I358" s="77" t="s">
        <v>57</v>
      </c>
      <c r="J358" s="77"/>
      <c r="K358" s="77"/>
      <c r="L358" s="77"/>
      <c r="M358" s="77"/>
      <c r="N358" s="77"/>
      <c r="O358" s="77" t="s">
        <v>1052</v>
      </c>
      <c r="P358" s="153">
        <v>55000000</v>
      </c>
      <c r="Q358" s="49"/>
      <c r="R358" s="73"/>
      <c r="S358" s="49"/>
      <c r="T358" s="73"/>
      <c r="U358" s="49"/>
      <c r="V358" s="78"/>
      <c r="W358" s="49"/>
      <c r="X358" s="78"/>
      <c r="Y358" s="79"/>
      <c r="Z358" s="79"/>
      <c r="AA358" s="10"/>
    </row>
    <row r="359" spans="1:40" s="51" customFormat="1" ht="15">
      <c r="A359" s="73" t="s">
        <v>59</v>
      </c>
      <c r="B359" s="233" t="s">
        <v>1060</v>
      </c>
      <c r="C359" s="138" t="s">
        <v>1061</v>
      </c>
      <c r="D359" s="80"/>
      <c r="E359" s="81"/>
      <c r="F359" s="139">
        <v>45504</v>
      </c>
      <c r="G359" s="49"/>
      <c r="H359" s="49"/>
      <c r="I359" s="83"/>
      <c r="J359" s="83"/>
      <c r="K359" s="83"/>
      <c r="L359" s="83"/>
      <c r="M359" s="83"/>
      <c r="N359" s="83"/>
      <c r="O359" s="83"/>
      <c r="P359" s="154"/>
      <c r="Q359" s="83"/>
      <c r="R359" s="83"/>
      <c r="S359" s="83"/>
      <c r="T359" s="83"/>
      <c r="U359" s="83"/>
      <c r="V359" s="84"/>
      <c r="W359" s="84"/>
      <c r="X359" s="83"/>
      <c r="Y359" s="78"/>
      <c r="Z359" s="85"/>
      <c r="AA359" s="10"/>
      <c r="AB359"/>
      <c r="AC359"/>
      <c r="AD359"/>
      <c r="AE359"/>
      <c r="AF359"/>
      <c r="AG359"/>
      <c r="AH359"/>
      <c r="AI359"/>
      <c r="AJ359"/>
      <c r="AK359"/>
      <c r="AL359"/>
      <c r="AM359"/>
      <c r="AN359"/>
    </row>
    <row r="360" spans="1:27" ht="15">
      <c r="A360" s="137" t="s">
        <v>59</v>
      </c>
      <c r="B360" s="233" t="s">
        <v>1062</v>
      </c>
      <c r="C360" s="149" t="s">
        <v>1056</v>
      </c>
      <c r="D360" s="80"/>
      <c r="E360" s="80"/>
      <c r="F360" s="139">
        <v>45657</v>
      </c>
      <c r="G360" s="140"/>
      <c r="H360" s="140"/>
      <c r="I360" s="83"/>
      <c r="J360" s="83"/>
      <c r="K360" s="83"/>
      <c r="L360" s="83"/>
      <c r="M360" s="83"/>
      <c r="N360" s="83"/>
      <c r="O360" s="83"/>
      <c r="P360" s="155"/>
      <c r="Q360" s="83"/>
      <c r="R360" s="83"/>
      <c r="S360" s="83"/>
      <c r="T360" s="83"/>
      <c r="U360" s="83"/>
      <c r="V360" s="83"/>
      <c r="W360" s="83"/>
      <c r="X360" s="83"/>
      <c r="Y360" s="78"/>
      <c r="Z360" s="85"/>
      <c r="AA360" s="10"/>
    </row>
    <row r="361" spans="1:27" ht="65.1" customHeight="1">
      <c r="A361" s="71" t="s">
        <v>49</v>
      </c>
      <c r="B361" s="222" t="s">
        <v>1063</v>
      </c>
      <c r="C361" s="61" t="s">
        <v>1064</v>
      </c>
      <c r="D361" s="73" t="s">
        <v>1065</v>
      </c>
      <c r="E361" s="74" t="s">
        <v>53</v>
      </c>
      <c r="F361" s="75" t="s">
        <v>1066</v>
      </c>
      <c r="G361" s="62"/>
      <c r="H361" s="49" t="s">
        <v>866</v>
      </c>
      <c r="I361" s="77" t="s">
        <v>145</v>
      </c>
      <c r="J361" s="77"/>
      <c r="K361" s="77"/>
      <c r="L361" s="77"/>
      <c r="M361" s="77"/>
      <c r="N361" s="77"/>
      <c r="O361" s="77"/>
      <c r="P361" s="153"/>
      <c r="Q361" s="49"/>
      <c r="R361" s="73"/>
      <c r="S361" s="49"/>
      <c r="T361" s="73"/>
      <c r="U361" s="73"/>
      <c r="V361" s="49" t="s">
        <v>11</v>
      </c>
      <c r="W361" s="78"/>
      <c r="X361" s="49"/>
      <c r="Y361" s="78"/>
      <c r="Z361" s="79"/>
      <c r="AA361" s="10"/>
    </row>
    <row r="362" spans="1:27" ht="65.1" customHeight="1">
      <c r="A362" s="73" t="s">
        <v>59</v>
      </c>
      <c r="B362" s="228" t="s">
        <v>1067</v>
      </c>
      <c r="C362" s="58" t="s">
        <v>1068</v>
      </c>
      <c r="D362" s="80"/>
      <c r="E362" s="80"/>
      <c r="F362" s="75">
        <v>45473</v>
      </c>
      <c r="G362" s="62"/>
      <c r="H362" s="49"/>
      <c r="I362" s="77"/>
      <c r="J362" s="77"/>
      <c r="K362" s="49"/>
      <c r="L362" s="49"/>
      <c r="M362" s="49"/>
      <c r="N362" s="49"/>
      <c r="O362" s="49"/>
      <c r="P362" s="153"/>
      <c r="Q362" s="49"/>
      <c r="R362" s="73"/>
      <c r="S362" s="49"/>
      <c r="T362" s="73"/>
      <c r="U362" s="73"/>
      <c r="V362" s="49"/>
      <c r="W362" s="78"/>
      <c r="X362" s="49"/>
      <c r="Y362" s="78"/>
      <c r="Z362" s="79"/>
      <c r="AA362" s="10"/>
    </row>
    <row r="363" spans="1:26" ht="65.1" customHeight="1">
      <c r="A363" s="145" t="s">
        <v>59</v>
      </c>
      <c r="B363" s="234" t="s">
        <v>1067</v>
      </c>
      <c r="C363" s="58" t="s">
        <v>1069</v>
      </c>
      <c r="D363" s="80"/>
      <c r="E363" s="80"/>
      <c r="F363" s="150">
        <v>45657</v>
      </c>
      <c r="G363" s="148"/>
      <c r="H363" s="148"/>
      <c r="I363" s="83"/>
      <c r="J363" s="83"/>
      <c r="K363" s="83"/>
      <c r="L363" s="83"/>
      <c r="M363" s="83"/>
      <c r="N363" s="83"/>
      <c r="O363" s="83"/>
      <c r="P363" s="155"/>
      <c r="Q363" s="83"/>
      <c r="R363" s="83"/>
      <c r="S363" s="83"/>
      <c r="T363" s="83"/>
      <c r="U363" s="83"/>
      <c r="V363" s="83"/>
      <c r="W363" s="83"/>
      <c r="X363" s="83"/>
      <c r="Y363" s="83"/>
      <c r="Z363" s="79"/>
    </row>
    <row r="364" spans="1:40" s="50" customFormat="1" ht="15">
      <c r="A364" s="71" t="s">
        <v>41</v>
      </c>
      <c r="B364" s="222" t="s">
        <v>1070</v>
      </c>
      <c r="C364" s="61" t="s">
        <v>1071</v>
      </c>
      <c r="D364" s="73"/>
      <c r="E364" s="74"/>
      <c r="F364" s="75"/>
      <c r="G364" s="62"/>
      <c r="H364" s="49"/>
      <c r="I364" s="77"/>
      <c r="J364" s="77"/>
      <c r="K364" s="49"/>
      <c r="L364" s="49"/>
      <c r="M364" s="49"/>
      <c r="N364" s="49"/>
      <c r="O364" s="49"/>
      <c r="P364" s="153"/>
      <c r="Q364" s="49"/>
      <c r="R364" s="73"/>
      <c r="S364" s="49"/>
      <c r="T364" s="73"/>
      <c r="U364" s="73"/>
      <c r="V364" s="49"/>
      <c r="W364" s="78"/>
      <c r="X364" s="49"/>
      <c r="Y364" s="78"/>
      <c r="Z364" s="79"/>
      <c r="AA364" s="10"/>
      <c r="AB364"/>
      <c r="AC364"/>
      <c r="AD364"/>
      <c r="AE364"/>
      <c r="AF364"/>
      <c r="AG364"/>
      <c r="AH364"/>
      <c r="AI364"/>
      <c r="AJ364"/>
      <c r="AK364"/>
      <c r="AL364"/>
      <c r="AM364"/>
      <c r="AN364"/>
    </row>
    <row r="365" spans="1:65" s="50" customFormat="1" ht="42.75">
      <c r="A365" s="137" t="s">
        <v>44</v>
      </c>
      <c r="B365" s="233" t="s">
        <v>1072</v>
      </c>
      <c r="C365" s="138" t="s">
        <v>1073</v>
      </c>
      <c r="D365" s="137"/>
      <c r="E365" s="139"/>
      <c r="F365" s="139"/>
      <c r="G365" s="140"/>
      <c r="H365" s="140"/>
      <c r="I365" s="140"/>
      <c r="J365" s="140"/>
      <c r="K365" s="140"/>
      <c r="L365" s="140"/>
      <c r="M365" s="140"/>
      <c r="N365" s="140"/>
      <c r="O365" s="140"/>
      <c r="P365" s="162"/>
      <c r="Q365" s="140"/>
      <c r="R365" s="140"/>
      <c r="S365" s="140"/>
      <c r="T365" s="140"/>
      <c r="U365" s="141"/>
      <c r="V365" s="141"/>
      <c r="W365" s="140"/>
      <c r="X365" s="141"/>
      <c r="Y365" s="141"/>
      <c r="Z365" s="79"/>
      <c r="AA365" s="10"/>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row>
    <row r="366" spans="1:27" ht="65.1" customHeight="1">
      <c r="A366" s="71" t="s">
        <v>49</v>
      </c>
      <c r="B366" s="222" t="s">
        <v>1074</v>
      </c>
      <c r="C366" s="60" t="s">
        <v>1075</v>
      </c>
      <c r="D366" s="62" t="s">
        <v>1076</v>
      </c>
      <c r="E366" s="74">
        <v>45108</v>
      </c>
      <c r="F366" s="75">
        <v>45473</v>
      </c>
      <c r="G366" s="62"/>
      <c r="H366" s="49" t="s">
        <v>102</v>
      </c>
      <c r="I366" s="77" t="s">
        <v>57</v>
      </c>
      <c r="J366" s="77"/>
      <c r="K366" s="77"/>
      <c r="L366" s="77"/>
      <c r="M366" s="77"/>
      <c r="N366" s="77"/>
      <c r="O366" s="77" t="s">
        <v>232</v>
      </c>
      <c r="P366" s="153">
        <v>30000</v>
      </c>
      <c r="Q366" s="49"/>
      <c r="R366" s="73"/>
      <c r="S366" s="49"/>
      <c r="T366" s="73"/>
      <c r="U366" s="49" t="s">
        <v>1077</v>
      </c>
      <c r="V366" s="78"/>
      <c r="W366" s="49"/>
      <c r="X366" s="78" t="s">
        <v>1078</v>
      </c>
      <c r="Y366" s="78"/>
      <c r="Z366" s="79"/>
      <c r="AA366" s="10"/>
    </row>
    <row r="367" spans="1:27" ht="65.1" customHeight="1">
      <c r="A367" s="73" t="s">
        <v>59</v>
      </c>
      <c r="B367" s="228" t="s">
        <v>1079</v>
      </c>
      <c r="C367" s="58" t="s">
        <v>1080</v>
      </c>
      <c r="D367" s="80"/>
      <c r="E367" s="80"/>
      <c r="F367" s="75">
        <v>45473</v>
      </c>
      <c r="G367" s="62"/>
      <c r="H367" s="49"/>
      <c r="I367" s="77"/>
      <c r="J367" s="77"/>
      <c r="K367" s="49"/>
      <c r="L367" s="49"/>
      <c r="M367" s="49"/>
      <c r="N367" s="49"/>
      <c r="O367" s="49"/>
      <c r="P367" s="153"/>
      <c r="Q367" s="49"/>
      <c r="R367" s="73"/>
      <c r="S367" s="49"/>
      <c r="T367" s="73"/>
      <c r="U367" s="73"/>
      <c r="V367" s="49"/>
      <c r="W367" s="78"/>
      <c r="X367" s="49"/>
      <c r="Y367" s="78"/>
      <c r="Z367" s="79"/>
      <c r="AA367" s="10"/>
    </row>
    <row r="368" spans="1:27" ht="65.1" customHeight="1">
      <c r="A368" s="73" t="s">
        <v>59</v>
      </c>
      <c r="B368" s="228" t="s">
        <v>1081</v>
      </c>
      <c r="C368" s="58" t="s">
        <v>1082</v>
      </c>
      <c r="D368" s="80"/>
      <c r="E368" s="80"/>
      <c r="F368" s="75">
        <v>45657</v>
      </c>
      <c r="G368" s="62"/>
      <c r="H368" s="49"/>
      <c r="I368" s="77"/>
      <c r="J368" s="77"/>
      <c r="K368" s="49"/>
      <c r="L368" s="49"/>
      <c r="M368" s="49"/>
      <c r="N368" s="49"/>
      <c r="O368" s="49"/>
      <c r="P368" s="153"/>
      <c r="Q368" s="49"/>
      <c r="R368" s="73"/>
      <c r="S368" s="49"/>
      <c r="T368" s="73"/>
      <c r="U368" s="73"/>
      <c r="V368" s="49"/>
      <c r="W368" s="78"/>
      <c r="X368" s="49"/>
      <c r="Y368" s="78"/>
      <c r="Z368" s="79"/>
      <c r="AA368" s="10"/>
    </row>
    <row r="369" spans="1:27" ht="65.1" customHeight="1">
      <c r="A369" s="71" t="s">
        <v>49</v>
      </c>
      <c r="B369" s="222" t="s">
        <v>1083</v>
      </c>
      <c r="C369" s="60" t="s">
        <v>1084</v>
      </c>
      <c r="D369" s="62" t="s">
        <v>1085</v>
      </c>
      <c r="E369" s="74">
        <v>45292</v>
      </c>
      <c r="F369" s="75" t="s">
        <v>66</v>
      </c>
      <c r="G369" s="62"/>
      <c r="H369" s="215" t="s">
        <v>619</v>
      </c>
      <c r="I369" s="77" t="s">
        <v>57</v>
      </c>
      <c r="J369" s="77"/>
      <c r="K369" s="77"/>
      <c r="L369" s="77"/>
      <c r="M369" s="77"/>
      <c r="N369" s="77"/>
      <c r="O369" s="77" t="s">
        <v>232</v>
      </c>
      <c r="P369" s="153">
        <v>30000</v>
      </c>
      <c r="Q369" s="49"/>
      <c r="R369" s="73"/>
      <c r="S369" s="49"/>
      <c r="T369" s="73"/>
      <c r="U369" s="49" t="s">
        <v>1077</v>
      </c>
      <c r="V369" s="78"/>
      <c r="W369" s="49"/>
      <c r="X369" s="78" t="s">
        <v>1078</v>
      </c>
      <c r="Y369" s="79"/>
      <c r="Z369" s="135"/>
      <c r="AA369" s="10"/>
    </row>
    <row r="370" spans="1:27" ht="65.1" customHeight="1">
      <c r="A370" s="73" t="s">
        <v>59</v>
      </c>
      <c r="B370" s="228" t="s">
        <v>1086</v>
      </c>
      <c r="C370" s="58" t="s">
        <v>1087</v>
      </c>
      <c r="D370" s="80"/>
      <c r="E370" s="80"/>
      <c r="F370" s="75">
        <v>45473</v>
      </c>
      <c r="G370" s="62"/>
      <c r="H370" s="49"/>
      <c r="I370" s="77"/>
      <c r="J370" s="77"/>
      <c r="K370" s="49"/>
      <c r="L370" s="49"/>
      <c r="M370" s="49"/>
      <c r="N370" s="49"/>
      <c r="O370" s="49"/>
      <c r="P370" s="153"/>
      <c r="Q370" s="49"/>
      <c r="R370" s="73"/>
      <c r="S370" s="49"/>
      <c r="T370" s="73"/>
      <c r="U370" s="73"/>
      <c r="V370" s="49"/>
      <c r="W370" s="78"/>
      <c r="X370" s="49"/>
      <c r="Y370" s="78"/>
      <c r="Z370" s="79"/>
      <c r="AA370" s="10"/>
    </row>
    <row r="371" spans="1:27" ht="65.1" customHeight="1">
      <c r="A371" s="73" t="s">
        <v>59</v>
      </c>
      <c r="B371" s="228" t="s">
        <v>1088</v>
      </c>
      <c r="C371" s="58" t="s">
        <v>1089</v>
      </c>
      <c r="D371" s="80"/>
      <c r="E371" s="80"/>
      <c r="F371" s="75">
        <v>45657</v>
      </c>
      <c r="G371" s="62"/>
      <c r="H371" s="49"/>
      <c r="I371" s="77"/>
      <c r="J371" s="77"/>
      <c r="K371" s="49"/>
      <c r="L371" s="49"/>
      <c r="M371" s="49"/>
      <c r="N371" s="49"/>
      <c r="O371" s="49"/>
      <c r="P371" s="153"/>
      <c r="Q371" s="49"/>
      <c r="R371" s="73"/>
      <c r="S371" s="49"/>
      <c r="T371" s="73"/>
      <c r="U371" s="73"/>
      <c r="V371" s="49"/>
      <c r="W371" s="78"/>
      <c r="X371" s="49"/>
      <c r="Y371" s="78"/>
      <c r="Z371" s="79"/>
      <c r="AA371" s="10"/>
    </row>
    <row r="372" spans="1:27" ht="65.1" customHeight="1">
      <c r="A372" s="73" t="s">
        <v>59</v>
      </c>
      <c r="B372" s="228" t="s">
        <v>1090</v>
      </c>
      <c r="C372" s="58" t="s">
        <v>1091</v>
      </c>
      <c r="D372" s="80"/>
      <c r="E372" s="80"/>
      <c r="F372" s="75">
        <v>45657</v>
      </c>
      <c r="G372" s="62"/>
      <c r="H372" s="49"/>
      <c r="I372" s="77"/>
      <c r="J372" s="77"/>
      <c r="K372" s="49"/>
      <c r="L372" s="49"/>
      <c r="M372" s="49"/>
      <c r="N372" s="49"/>
      <c r="O372" s="49"/>
      <c r="P372" s="153"/>
      <c r="Q372" s="49"/>
      <c r="R372" s="73"/>
      <c r="S372" s="49"/>
      <c r="T372" s="73"/>
      <c r="U372" s="73"/>
      <c r="V372" s="49"/>
      <c r="W372" s="78"/>
      <c r="X372" s="49"/>
      <c r="Y372" s="78"/>
      <c r="Z372" s="79"/>
      <c r="AA372" s="10"/>
    </row>
    <row r="373" spans="1:27" ht="65.1" customHeight="1">
      <c r="A373" s="71" t="s">
        <v>49</v>
      </c>
      <c r="B373" s="222" t="s">
        <v>1092</v>
      </c>
      <c r="C373" s="61" t="s">
        <v>1093</v>
      </c>
      <c r="D373" s="73" t="s">
        <v>1094</v>
      </c>
      <c r="E373" s="74">
        <v>44927</v>
      </c>
      <c r="F373" s="75">
        <v>45657</v>
      </c>
      <c r="G373" s="62"/>
      <c r="H373" s="49" t="s">
        <v>102</v>
      </c>
      <c r="I373" s="77" t="s">
        <v>145</v>
      </c>
      <c r="J373" s="77"/>
      <c r="K373" s="77"/>
      <c r="L373" s="77"/>
      <c r="M373" s="77"/>
      <c r="N373" s="77"/>
      <c r="O373" s="77"/>
      <c r="P373" s="153"/>
      <c r="Q373" s="49"/>
      <c r="R373" s="73"/>
      <c r="S373" s="49"/>
      <c r="T373" s="73"/>
      <c r="U373" s="73" t="s">
        <v>1095</v>
      </c>
      <c r="V373" s="49"/>
      <c r="W373" s="78"/>
      <c r="X373" s="49"/>
      <c r="Y373" s="78"/>
      <c r="Z373" s="79"/>
      <c r="AA373" s="10"/>
    </row>
    <row r="374" spans="1:27" ht="65.1" customHeight="1">
      <c r="A374" s="73" t="s">
        <v>59</v>
      </c>
      <c r="B374" s="228" t="s">
        <v>1096</v>
      </c>
      <c r="C374" s="58" t="s">
        <v>1097</v>
      </c>
      <c r="D374" s="80"/>
      <c r="E374" s="80"/>
      <c r="F374" s="75">
        <v>45657</v>
      </c>
      <c r="G374" s="62"/>
      <c r="H374" s="49"/>
      <c r="I374" s="77"/>
      <c r="J374" s="77"/>
      <c r="K374" s="49"/>
      <c r="L374" s="49"/>
      <c r="M374" s="49"/>
      <c r="N374" s="49"/>
      <c r="O374" s="49"/>
      <c r="P374" s="153"/>
      <c r="Q374" s="49"/>
      <c r="R374" s="73"/>
      <c r="S374" s="49"/>
      <c r="T374" s="73"/>
      <c r="U374" s="73"/>
      <c r="V374" s="49"/>
      <c r="W374" s="78"/>
      <c r="X374" s="49"/>
      <c r="Y374" s="78"/>
      <c r="Z374" s="79"/>
      <c r="AA374" s="10"/>
    </row>
    <row r="375" spans="1:27" ht="65.1" customHeight="1">
      <c r="A375" s="73" t="s">
        <v>59</v>
      </c>
      <c r="B375" s="228" t="s">
        <v>1098</v>
      </c>
      <c r="C375" s="58" t="s">
        <v>1099</v>
      </c>
      <c r="D375" s="80"/>
      <c r="E375" s="80"/>
      <c r="F375" s="75">
        <v>45657</v>
      </c>
      <c r="G375" s="62"/>
      <c r="H375" s="49"/>
      <c r="I375" s="77"/>
      <c r="J375" s="77"/>
      <c r="K375" s="49"/>
      <c r="L375" s="49"/>
      <c r="M375" s="49"/>
      <c r="N375" s="49"/>
      <c r="O375" s="49"/>
      <c r="P375" s="153"/>
      <c r="Q375" s="49"/>
      <c r="R375" s="73"/>
      <c r="S375" s="49"/>
      <c r="T375" s="73"/>
      <c r="U375" s="73"/>
      <c r="V375" s="49"/>
      <c r="W375" s="78"/>
      <c r="X375" s="49"/>
      <c r="Y375" s="78"/>
      <c r="Z375" s="79"/>
      <c r="AA375" s="10"/>
    </row>
    <row r="376" spans="1:40" s="50" customFormat="1" ht="15">
      <c r="A376" s="71" t="s">
        <v>41</v>
      </c>
      <c r="B376" s="222" t="s">
        <v>1100</v>
      </c>
      <c r="C376" s="61" t="s">
        <v>1101</v>
      </c>
      <c r="D376" s="73"/>
      <c r="E376" s="74"/>
      <c r="F376" s="75"/>
      <c r="G376" s="62"/>
      <c r="H376" s="49"/>
      <c r="I376" s="77"/>
      <c r="J376" s="77"/>
      <c r="K376" s="49"/>
      <c r="L376" s="49"/>
      <c r="M376" s="49"/>
      <c r="N376" s="49"/>
      <c r="O376" s="49"/>
      <c r="P376" s="153"/>
      <c r="Q376" s="49"/>
      <c r="R376" s="73"/>
      <c r="S376" s="49"/>
      <c r="T376" s="73"/>
      <c r="U376" s="73"/>
      <c r="V376" s="49"/>
      <c r="W376" s="78"/>
      <c r="X376" s="49"/>
      <c r="Y376" s="78"/>
      <c r="Z376" s="79"/>
      <c r="AA376" s="10"/>
      <c r="AB376"/>
      <c r="AC376"/>
      <c r="AD376"/>
      <c r="AE376"/>
      <c r="AF376"/>
      <c r="AG376"/>
      <c r="AH376"/>
      <c r="AI376"/>
      <c r="AJ376"/>
      <c r="AK376"/>
      <c r="AL376"/>
      <c r="AM376"/>
      <c r="AN376"/>
    </row>
    <row r="377" spans="1:65" s="50" customFormat="1" ht="15">
      <c r="A377" s="137" t="s">
        <v>44</v>
      </c>
      <c r="B377" s="233" t="s">
        <v>1102</v>
      </c>
      <c r="C377" s="138" t="s">
        <v>1103</v>
      </c>
      <c r="D377" s="137"/>
      <c r="E377" s="139"/>
      <c r="F377" s="139"/>
      <c r="G377" s="140"/>
      <c r="H377" s="140"/>
      <c r="I377" s="140"/>
      <c r="J377" s="140"/>
      <c r="K377" s="140"/>
      <c r="L377" s="140"/>
      <c r="M377" s="140"/>
      <c r="N377" s="140"/>
      <c r="O377" s="140"/>
      <c r="P377" s="162"/>
      <c r="Q377" s="140"/>
      <c r="R377" s="140"/>
      <c r="S377" s="140"/>
      <c r="T377" s="140"/>
      <c r="U377" s="141"/>
      <c r="V377" s="141"/>
      <c r="W377" s="140"/>
      <c r="X377" s="141"/>
      <c r="Y377" s="141"/>
      <c r="Z377" s="79"/>
      <c r="AA377" s="10"/>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row>
    <row r="378" spans="1:27" ht="65.1" customHeight="1">
      <c r="A378" s="71" t="s">
        <v>49</v>
      </c>
      <c r="B378" s="222" t="s">
        <v>1104</v>
      </c>
      <c r="C378" s="60" t="s">
        <v>1188</v>
      </c>
      <c r="D378" s="73"/>
      <c r="E378" s="74">
        <v>45292</v>
      </c>
      <c r="F378" s="75" t="s">
        <v>834</v>
      </c>
      <c r="G378" s="49" t="s">
        <v>1189</v>
      </c>
      <c r="H378" s="49"/>
      <c r="I378" s="77"/>
      <c r="J378" s="77"/>
      <c r="K378" s="77"/>
      <c r="L378" s="77"/>
      <c r="M378" s="77"/>
      <c r="N378" s="77"/>
      <c r="O378" s="77"/>
      <c r="P378" s="153"/>
      <c r="Q378" s="49"/>
      <c r="R378" s="73"/>
      <c r="S378" s="49"/>
      <c r="T378" s="73"/>
      <c r="U378" s="73"/>
      <c r="V378" s="49"/>
      <c r="W378" s="78"/>
      <c r="X378" s="49"/>
      <c r="Y378" s="78"/>
      <c r="Z378" s="79"/>
      <c r="AA378" s="10"/>
    </row>
    <row r="379" spans="1:27" ht="65.1" customHeight="1">
      <c r="A379" s="73" t="s">
        <v>59</v>
      </c>
      <c r="B379" s="228" t="s">
        <v>1105</v>
      </c>
      <c r="C379" s="58" t="s">
        <v>1106</v>
      </c>
      <c r="D379" s="80"/>
      <c r="E379" s="80"/>
      <c r="F379" s="75" t="s">
        <v>677</v>
      </c>
      <c r="G379" s="62"/>
      <c r="H379" s="49"/>
      <c r="I379" s="77"/>
      <c r="J379" s="77"/>
      <c r="K379" s="49"/>
      <c r="L379" s="49"/>
      <c r="M379" s="49"/>
      <c r="N379" s="49"/>
      <c r="O379" s="49"/>
      <c r="P379" s="153"/>
      <c r="Q379" s="49"/>
      <c r="R379" s="73"/>
      <c r="S379" s="49"/>
      <c r="T379" s="73"/>
      <c r="U379" s="73"/>
      <c r="V379" s="49"/>
      <c r="W379" s="78"/>
      <c r="X379" s="49"/>
      <c r="Y379" s="78"/>
      <c r="Z379" s="79"/>
      <c r="AA379" s="10"/>
    </row>
    <row r="380" spans="1:27" ht="65.1" customHeight="1">
      <c r="A380" s="73" t="s">
        <v>59</v>
      </c>
      <c r="B380" s="228" t="s">
        <v>1107</v>
      </c>
      <c r="C380" s="58" t="s">
        <v>1108</v>
      </c>
      <c r="D380" s="80"/>
      <c r="E380" s="80"/>
      <c r="F380" s="75" t="s">
        <v>62</v>
      </c>
      <c r="G380" s="62"/>
      <c r="H380" s="49"/>
      <c r="I380" s="77"/>
      <c r="J380" s="77"/>
      <c r="K380" s="49"/>
      <c r="L380" s="49"/>
      <c r="M380" s="49"/>
      <c r="N380" s="49"/>
      <c r="O380" s="49"/>
      <c r="P380" s="153"/>
      <c r="Q380" s="49"/>
      <c r="R380" s="73"/>
      <c r="S380" s="49"/>
      <c r="T380" s="73"/>
      <c r="U380" s="73"/>
      <c r="V380" s="49"/>
      <c r="W380" s="78"/>
      <c r="X380" s="49"/>
      <c r="Y380" s="78"/>
      <c r="Z380" s="79"/>
      <c r="AA380" s="10"/>
    </row>
    <row r="381" spans="1:27" ht="65.1" customHeight="1">
      <c r="A381" s="73" t="s">
        <v>59</v>
      </c>
      <c r="B381" s="228" t="s">
        <v>1109</v>
      </c>
      <c r="C381" s="58" t="s">
        <v>1110</v>
      </c>
      <c r="D381" s="80"/>
      <c r="E381" s="80"/>
      <c r="F381" s="75" t="s">
        <v>834</v>
      </c>
      <c r="G381" s="62"/>
      <c r="H381" s="49"/>
      <c r="I381" s="77"/>
      <c r="J381" s="77"/>
      <c r="K381" s="49"/>
      <c r="L381" s="49"/>
      <c r="M381" s="49"/>
      <c r="N381" s="49"/>
      <c r="O381" s="49"/>
      <c r="P381" s="153"/>
      <c r="Q381" s="49"/>
      <c r="R381" s="73"/>
      <c r="S381" s="49"/>
      <c r="T381" s="73"/>
      <c r="U381" s="73"/>
      <c r="V381" s="49"/>
      <c r="W381" s="78"/>
      <c r="X381" s="49"/>
      <c r="Y381" s="78"/>
      <c r="Z381" s="79"/>
      <c r="AA381" s="10"/>
    </row>
    <row r="384" ht="65.1" customHeight="1"/>
    <row r="387" ht="65.1" customHeight="1"/>
    <row r="390" ht="65.1" customHeight="1"/>
    <row r="393" ht="65.1" customHeight="1"/>
    <row r="396" ht="65.1" customHeight="1"/>
    <row r="399" ht="65.1" customHeight="1"/>
    <row r="402" ht="65.1" customHeight="1"/>
    <row r="405" ht="65.1" customHeight="1"/>
    <row r="411" ht="65.1" customHeight="1"/>
    <row r="418" ht="65.1" customHeight="1"/>
    <row r="421" ht="65.1" customHeight="1"/>
    <row r="428" ht="65.1" customHeight="1"/>
    <row r="431" ht="65.1" customHeight="1"/>
    <row r="434" ht="65.1" customHeight="1"/>
    <row r="438" ht="65.1" customHeight="1"/>
    <row r="441" ht="65.1" customHeight="1"/>
    <row r="444" ht="65.1" customHeight="1"/>
    <row r="449" ht="65.1" customHeight="1"/>
    <row r="452" ht="65.1" customHeight="1"/>
    <row r="455" ht="65.1" customHeight="1"/>
    <row r="459" ht="65.1" customHeight="1"/>
    <row r="462" ht="65.1" customHeight="1"/>
    <row r="465" ht="65.1" customHeight="1"/>
    <row r="469" ht="65.1" customHeight="1"/>
    <row r="472" ht="65.1" customHeight="1"/>
    <row r="475" ht="65.1" customHeight="1"/>
    <row r="478" ht="65.1" customHeight="1"/>
    <row r="483" ht="65.1" customHeight="1"/>
    <row r="486" ht="65.1" customHeight="1"/>
    <row r="491" ht="65.1" customHeight="1"/>
    <row r="497" ht="30.75" customHeight="1"/>
    <row r="499" ht="65.1" customHeight="1"/>
    <row r="502" ht="65.25" customHeight="1"/>
    <row r="506" ht="65.1" customHeight="1"/>
    <row r="511" ht="65.1" customHeight="1"/>
    <row r="514" ht="65.1" customHeight="1"/>
    <row r="518" ht="65.1" customHeight="1"/>
    <row r="567" ht="65.1" customHeight="1"/>
    <row r="571" ht="65.1" customHeight="1"/>
  </sheetData>
  <sheetProtection insertRows="0" deleteRows="0"/>
  <mergeCells count="1">
    <mergeCell ref="J1:N1"/>
  </mergeCells>
  <conditionalFormatting sqref="A95:C95 E95:G95 Q95:Y95 C96:C100 E98:E99 A121:C121 F121:G121 A20 C20 A19:G19 A197:Y198 C27:G27 A27 B26:B27 A29:B29 A28:Y28 Q242:U242 A54:A55 A52:C52 E52:F52 I52:J52 X52 A102:B102 D102:E102 I102:Y102 V27:Y27 O92 S92:Y92 I95:O95 I121:Y121 A203:Y203 A248:Y248 A249:H249 J249:O249 Q249:U249 D288 A285:Y285 W242:Y242 W249:Y249 D287:Y287 G98:G99 G102 F20:Y20 A3:Y8 I19:Y19 I27:T27 B53:B57 C303:Y303 C305:Y305 A312:B312 D313:Y313 C312:C313">
    <cfRule type="expression" priority="3015" dxfId="57" stopIfTrue="1">
      <formula>$A3="Στόχος"</formula>
    </cfRule>
    <cfRule type="expression" priority="3016" dxfId="56" stopIfTrue="1">
      <formula>$A3="Δράση"</formula>
    </cfRule>
    <cfRule type="expression" priority="3017" dxfId="55" stopIfTrue="1">
      <formula>$A3="Έργο"</formula>
    </cfRule>
    <cfRule type="expression" priority="3018" dxfId="54" stopIfTrue="1">
      <formula>$A3="Ορόσημο"</formula>
    </cfRule>
  </conditionalFormatting>
  <conditionalFormatting sqref="A32 C32:G32">
    <cfRule type="expression" priority="3007" dxfId="57" stopIfTrue="1">
      <formula>$A32="Στόχος"</formula>
    </cfRule>
    <cfRule type="expression" priority="3008" dxfId="56" stopIfTrue="1">
      <formula>$A32="Δράση"</formula>
    </cfRule>
    <cfRule type="expression" priority="3009" dxfId="55" stopIfTrue="1">
      <formula>$A32="Έργο"</formula>
    </cfRule>
    <cfRule type="expression" priority="3010" dxfId="54" stopIfTrue="1">
      <formula>$A32="Ορόσημο"</formula>
    </cfRule>
  </conditionalFormatting>
  <conditionalFormatting sqref="A35 C35:E35 G35">
    <cfRule type="expression" priority="2999" dxfId="57" stopIfTrue="1">
      <formula>$A35="Στόχος"</formula>
    </cfRule>
    <cfRule type="expression" priority="3000" dxfId="56" stopIfTrue="1">
      <formula>$A35="Δράση"</formula>
    </cfRule>
    <cfRule type="expression" priority="3001" dxfId="55" stopIfTrue="1">
      <formula>$A35="Έργο"</formula>
    </cfRule>
    <cfRule type="expression" priority="3002" dxfId="54" stopIfTrue="1">
      <formula>$A35="Ορόσημο"</formula>
    </cfRule>
  </conditionalFormatting>
  <conditionalFormatting sqref="A38 C38:E38 G38">
    <cfRule type="expression" priority="2991" dxfId="57" stopIfTrue="1">
      <formula>$A38="Στόχος"</formula>
    </cfRule>
    <cfRule type="expression" priority="2992" dxfId="56" stopIfTrue="1">
      <formula>$A38="Δράση"</formula>
    </cfRule>
    <cfRule type="expression" priority="2993" dxfId="55" stopIfTrue="1">
      <formula>$A38="Έργο"</formula>
    </cfRule>
    <cfRule type="expression" priority="2994" dxfId="54" stopIfTrue="1">
      <formula>$A38="Ορόσημο"</formula>
    </cfRule>
  </conditionalFormatting>
  <conditionalFormatting sqref="A41 C41:E41 G41">
    <cfRule type="expression" priority="2983" dxfId="57" stopIfTrue="1">
      <formula>$A41="Στόχος"</formula>
    </cfRule>
    <cfRule type="expression" priority="2984" dxfId="56" stopIfTrue="1">
      <formula>$A41="Δράση"</formula>
    </cfRule>
    <cfRule type="expression" priority="2985" dxfId="55" stopIfTrue="1">
      <formula>$A41="Έργο"</formula>
    </cfRule>
    <cfRule type="expression" priority="2986" dxfId="54" stopIfTrue="1">
      <formula>$A41="Ορόσημο"</formula>
    </cfRule>
  </conditionalFormatting>
  <conditionalFormatting sqref="A45 D45:G45 I45:Y45">
    <cfRule type="expression" priority="2975" dxfId="57" stopIfTrue="1">
      <formula>$A45="Στόχος"</formula>
    </cfRule>
    <cfRule type="expression" priority="2976" dxfId="56" stopIfTrue="1">
      <formula>$A45="Δράση"</formula>
    </cfRule>
    <cfRule type="expression" priority="2977" dxfId="55" stopIfTrue="1">
      <formula>$A45="Έργο"</formula>
    </cfRule>
    <cfRule type="expression" priority="2978" dxfId="54" stopIfTrue="1">
      <formula>$A45="Ορόσημο"</formula>
    </cfRule>
  </conditionalFormatting>
  <conditionalFormatting sqref="A49 D49:Y49">
    <cfRule type="expression" priority="2951" dxfId="57" stopIfTrue="1">
      <formula>$A49="Στόχος"</formula>
    </cfRule>
    <cfRule type="expression" priority="2952" dxfId="56" stopIfTrue="1">
      <formula>$A49="Δράση"</formula>
    </cfRule>
    <cfRule type="expression" priority="2953" dxfId="55" stopIfTrue="1">
      <formula>$A49="Έργο"</formula>
    </cfRule>
    <cfRule type="expression" priority="2954" dxfId="54" stopIfTrue="1">
      <formula>$A49="Ορόσημο"</formula>
    </cfRule>
  </conditionalFormatting>
  <conditionalFormatting sqref="A90:A91">
    <cfRule type="expression" priority="2847" dxfId="57" stopIfTrue="1">
      <formula>$A90="Στόχος"</formula>
    </cfRule>
    <cfRule type="expression" priority="2848" dxfId="56" stopIfTrue="1">
      <formula>$A90="Δράση"</formula>
    </cfRule>
    <cfRule type="expression" priority="2849" dxfId="55" stopIfTrue="1">
      <formula>$A90="Έργο"</formula>
    </cfRule>
    <cfRule type="expression" priority="2850" dxfId="54" stopIfTrue="1">
      <formula>$A90="Ορόσημο"</formula>
    </cfRule>
  </conditionalFormatting>
  <conditionalFormatting sqref="A107 C107:Y107">
    <cfRule type="expression" priority="2815" dxfId="57" stopIfTrue="1">
      <formula>$A107="Στόχος"</formula>
    </cfRule>
    <cfRule type="expression" priority="2816" dxfId="56" stopIfTrue="1">
      <formula>$A107="Δράση"</formula>
    </cfRule>
    <cfRule type="expression" priority="2817" dxfId="55" stopIfTrue="1">
      <formula>$A107="Έργο"</formula>
    </cfRule>
    <cfRule type="expression" priority="2818" dxfId="54" stopIfTrue="1">
      <formula>$A107="Ορόσημο"</formula>
    </cfRule>
  </conditionalFormatting>
  <conditionalFormatting sqref="A124 C124:Y124">
    <cfRule type="expression" priority="2775" dxfId="57" stopIfTrue="1">
      <formula>$A124="Στόχος"</formula>
    </cfRule>
    <cfRule type="expression" priority="2776" dxfId="56" stopIfTrue="1">
      <formula>$A124="Δράση"</formula>
    </cfRule>
    <cfRule type="expression" priority="2777" dxfId="55" stopIfTrue="1">
      <formula>$A124="Έργο"</formula>
    </cfRule>
    <cfRule type="expression" priority="2778" dxfId="54" stopIfTrue="1">
      <formula>$A124="Ορόσημο"</formula>
    </cfRule>
  </conditionalFormatting>
  <conditionalFormatting sqref="A159">
    <cfRule type="expression" priority="2679" dxfId="57" stopIfTrue="1">
      <formula>$A159="Στόχος"</formula>
    </cfRule>
    <cfRule type="expression" priority="2680" dxfId="56" stopIfTrue="1">
      <formula>$A159="Δράση"</formula>
    </cfRule>
    <cfRule type="expression" priority="2681" dxfId="55" stopIfTrue="1">
      <formula>$A159="Έργο"</formula>
    </cfRule>
    <cfRule type="expression" priority="2682" dxfId="54" stopIfTrue="1">
      <formula>$A159="Ορόσημο"</formula>
    </cfRule>
  </conditionalFormatting>
  <conditionalFormatting sqref="A161:A162 A163:B163 D163:G163 I163:O163 Q163 V163:Y163 D164:E164 G164:Y164 A164:A165 G165:H165 Y165 S163:T163">
    <cfRule type="expression" priority="2659" dxfId="57" stopIfTrue="1">
      <formula>$A161="Στόχος"</formula>
    </cfRule>
    <cfRule type="expression" priority="2660" dxfId="56" stopIfTrue="1">
      <formula>$A161="Δράση"</formula>
    </cfRule>
    <cfRule type="expression" priority="2661" dxfId="55" stopIfTrue="1">
      <formula>$A161="Έργο"</formula>
    </cfRule>
    <cfRule type="expression" priority="2662" dxfId="54" stopIfTrue="1">
      <formula>$A161="Ορόσημο"</formula>
    </cfRule>
  </conditionalFormatting>
  <conditionalFormatting sqref="A167:A168 A169:B169 A170:A171 D172:G172 I172:O172 Q172 V172:Y172 A172:B174 D173:E173 G173:Y173 G174:H174 Y174 S172:T172">
    <cfRule type="expression" priority="2635" dxfId="57" stopIfTrue="1">
      <formula>$A167="Στόχος"</formula>
    </cfRule>
    <cfRule type="expression" priority="2636" dxfId="56" stopIfTrue="1">
      <formula>$A167="Δράση"</formula>
    </cfRule>
    <cfRule type="expression" priority="2637" dxfId="55" stopIfTrue="1">
      <formula>$A167="Έργο"</formula>
    </cfRule>
    <cfRule type="expression" priority="2638" dxfId="54" stopIfTrue="1">
      <formula>$A167="Ορόσημο"</formula>
    </cfRule>
  </conditionalFormatting>
  <conditionalFormatting sqref="A196 C196:Y196">
    <cfRule type="expression" priority="2599" dxfId="57" stopIfTrue="1">
      <formula>$A196="Στόχος"</formula>
    </cfRule>
    <cfRule type="expression" priority="2600" dxfId="56" stopIfTrue="1">
      <formula>$A196="Δράση"</formula>
    </cfRule>
    <cfRule type="expression" priority="2601" dxfId="55" stopIfTrue="1">
      <formula>$A196="Έργο"</formula>
    </cfRule>
    <cfRule type="expression" priority="2602" dxfId="54" stopIfTrue="1">
      <formula>$A196="Ορόσημο"</formula>
    </cfRule>
  </conditionalFormatting>
  <conditionalFormatting sqref="A202 C202:Y202">
    <cfRule type="expression" priority="2583" dxfId="57" stopIfTrue="1">
      <formula>$A202="Στόχος"</formula>
    </cfRule>
    <cfRule type="expression" priority="2584" dxfId="56" stopIfTrue="1">
      <formula>$A202="Δράση"</formula>
    </cfRule>
    <cfRule type="expression" priority="2585" dxfId="55" stopIfTrue="1">
      <formula>$A202="Έργο"</formula>
    </cfRule>
    <cfRule type="expression" priority="2586" dxfId="54" stopIfTrue="1">
      <formula>$A202="Ορόσημο"</formula>
    </cfRule>
  </conditionalFormatting>
  <conditionalFormatting sqref="A212 C212:Y212">
    <cfRule type="expression" priority="2543" dxfId="57" stopIfTrue="1">
      <formula>$A212="Στόχος"</formula>
    </cfRule>
    <cfRule type="expression" priority="2544" dxfId="56" stopIfTrue="1">
      <formula>$A212="Δράση"</formula>
    </cfRule>
    <cfRule type="expression" priority="2545" dxfId="55" stopIfTrue="1">
      <formula>$A212="Έργο"</formula>
    </cfRule>
    <cfRule type="expression" priority="2546" dxfId="54" stopIfTrue="1">
      <formula>$A212="Ορόσημο"</formula>
    </cfRule>
  </conditionalFormatting>
  <conditionalFormatting sqref="A215">
    <cfRule type="expression" priority="2527" dxfId="57" stopIfTrue="1">
      <formula>$A215="Στόχος"</formula>
    </cfRule>
    <cfRule type="expression" priority="2528" dxfId="56" stopIfTrue="1">
      <formula>$A215="Δράση"</formula>
    </cfRule>
    <cfRule type="expression" priority="2529" dxfId="55" stopIfTrue="1">
      <formula>$A215="Έργο"</formula>
    </cfRule>
    <cfRule type="expression" priority="2530" dxfId="54" stopIfTrue="1">
      <formula>$A215="Ορόσημο"</formula>
    </cfRule>
  </conditionalFormatting>
  <conditionalFormatting sqref="A218:A222">
    <cfRule type="expression" priority="2519" dxfId="57" stopIfTrue="1">
      <formula>$A218="Στόχος"</formula>
    </cfRule>
    <cfRule type="expression" priority="2520" dxfId="56" stopIfTrue="1">
      <formula>$A218="Δράση"</formula>
    </cfRule>
    <cfRule type="expression" priority="2521" dxfId="55" stopIfTrue="1">
      <formula>$A218="Έργο"</formula>
    </cfRule>
    <cfRule type="expression" priority="2522" dxfId="54" stopIfTrue="1">
      <formula>$A218="Ορόσημο"</formula>
    </cfRule>
  </conditionalFormatting>
  <conditionalFormatting sqref="A225:A226 D225:Y226">
    <cfRule type="expression" priority="947" dxfId="57" stopIfTrue="1">
      <formula>$A225="Στόχος"</formula>
    </cfRule>
    <cfRule type="expression" priority="948" dxfId="56" stopIfTrue="1">
      <formula>$A225="Δράση"</formula>
    </cfRule>
    <cfRule type="expression" priority="949" dxfId="55" stopIfTrue="1">
      <formula>$A225="Έργο"</formula>
    </cfRule>
    <cfRule type="expression" priority="950" dxfId="54" stopIfTrue="1">
      <formula>$A225="Ορόσημο"</formula>
    </cfRule>
  </conditionalFormatting>
  <conditionalFormatting sqref="A229">
    <cfRule type="expression" priority="2495" dxfId="57" stopIfTrue="1">
      <formula>$A229="Στόχος"</formula>
    </cfRule>
    <cfRule type="expression" priority="2496" dxfId="56" stopIfTrue="1">
      <formula>$A229="Δράση"</formula>
    </cfRule>
    <cfRule type="expression" priority="2497" dxfId="55" stopIfTrue="1">
      <formula>$A229="Έργο"</formula>
    </cfRule>
    <cfRule type="expression" priority="2498" dxfId="54" stopIfTrue="1">
      <formula>$A229="Ορόσημο"</formula>
    </cfRule>
  </conditionalFormatting>
  <conditionalFormatting sqref="A232">
    <cfRule type="expression" priority="2487" dxfId="57" stopIfTrue="1">
      <formula>$A232="Στόχος"</formula>
    </cfRule>
    <cfRule type="expression" priority="2488" dxfId="56" stopIfTrue="1">
      <formula>$A232="Δράση"</formula>
    </cfRule>
    <cfRule type="expression" priority="2489" dxfId="55" stopIfTrue="1">
      <formula>$A232="Έργο"</formula>
    </cfRule>
    <cfRule type="expression" priority="2490" dxfId="54" stopIfTrue="1">
      <formula>$A232="Ορόσημο"</formula>
    </cfRule>
  </conditionalFormatting>
  <conditionalFormatting sqref="A236">
    <cfRule type="expression" priority="2471" dxfId="57" stopIfTrue="1">
      <formula>$A236="Στόχος"</formula>
    </cfRule>
    <cfRule type="expression" priority="2472" dxfId="56" stopIfTrue="1">
      <formula>$A236="Δράση"</formula>
    </cfRule>
    <cfRule type="expression" priority="2473" dxfId="55" stopIfTrue="1">
      <formula>$A236="Έργο"</formula>
    </cfRule>
    <cfRule type="expression" priority="2474" dxfId="54" stopIfTrue="1">
      <formula>$A236="Ορόσημο"</formula>
    </cfRule>
  </conditionalFormatting>
  <conditionalFormatting sqref="A240">
    <cfRule type="expression" priority="2463" dxfId="57" stopIfTrue="1">
      <formula>$A240="Στόχος"</formula>
    </cfRule>
    <cfRule type="expression" priority="2464" dxfId="56" stopIfTrue="1">
      <formula>$A240="Δράση"</formula>
    </cfRule>
    <cfRule type="expression" priority="2465" dxfId="55" stopIfTrue="1">
      <formula>$A240="Έργο"</formula>
    </cfRule>
    <cfRule type="expression" priority="2466" dxfId="54" stopIfTrue="1">
      <formula>$A240="Ορόσημο"</formula>
    </cfRule>
  </conditionalFormatting>
  <conditionalFormatting sqref="A244 C244:Y244">
    <cfRule type="expression" priority="2455" dxfId="57" stopIfTrue="1">
      <formula>$A244="Στόχος"</formula>
    </cfRule>
    <cfRule type="expression" priority="2456" dxfId="56" stopIfTrue="1">
      <formula>$A244="Δράση"</formula>
    </cfRule>
    <cfRule type="expression" priority="2457" dxfId="55" stopIfTrue="1">
      <formula>$A244="Έργο"</formula>
    </cfRule>
    <cfRule type="expression" priority="2458" dxfId="54" stopIfTrue="1">
      <formula>$A244="Ορόσημο"</formula>
    </cfRule>
  </conditionalFormatting>
  <conditionalFormatting sqref="A247">
    <cfRule type="expression" priority="2447" dxfId="57" stopIfTrue="1">
      <formula>$A247="Στόχος"</formula>
    </cfRule>
    <cfRule type="expression" priority="2448" dxfId="56" stopIfTrue="1">
      <formula>$A247="Δράση"</formula>
    </cfRule>
    <cfRule type="expression" priority="2449" dxfId="55" stopIfTrue="1">
      <formula>$A247="Έργο"</formula>
    </cfRule>
    <cfRule type="expression" priority="2450" dxfId="54" stopIfTrue="1">
      <formula>$A247="Ορόσημο"</formula>
    </cfRule>
  </conditionalFormatting>
  <conditionalFormatting sqref="A251">
    <cfRule type="expression" priority="2439" dxfId="57" stopIfTrue="1">
      <formula>$A251="Στόχος"</formula>
    </cfRule>
    <cfRule type="expression" priority="2440" dxfId="56" stopIfTrue="1">
      <formula>$A251="Δράση"</formula>
    </cfRule>
    <cfRule type="expression" priority="2441" dxfId="55" stopIfTrue="1">
      <formula>$A251="Έργο"</formula>
    </cfRule>
    <cfRule type="expression" priority="2442" dxfId="54" stopIfTrue="1">
      <formula>$A251="Ορόσημο"</formula>
    </cfRule>
  </conditionalFormatting>
  <conditionalFormatting sqref="A263">
    <cfRule type="expression" priority="2415" dxfId="57" stopIfTrue="1">
      <formula>$A263="Στόχος"</formula>
    </cfRule>
    <cfRule type="expression" priority="2416" dxfId="56" stopIfTrue="1">
      <formula>$A263="Δράση"</formula>
    </cfRule>
    <cfRule type="expression" priority="2417" dxfId="55" stopIfTrue="1">
      <formula>$A263="Έργο"</formula>
    </cfRule>
    <cfRule type="expression" priority="2418" dxfId="54" stopIfTrue="1">
      <formula>$A263="Ορόσημο"</formula>
    </cfRule>
  </conditionalFormatting>
  <conditionalFormatting sqref="A282:A283">
    <cfRule type="expression" priority="1371" dxfId="57" stopIfTrue="1">
      <formula>$A282="Στόχος"</formula>
    </cfRule>
    <cfRule type="expression" priority="1372" dxfId="56" stopIfTrue="1">
      <formula>$A282="Δράση"</formula>
    </cfRule>
    <cfRule type="expression" priority="1373" dxfId="55" stopIfTrue="1">
      <formula>$A282="Έργο"</formula>
    </cfRule>
    <cfRule type="expression" priority="1374" dxfId="54" stopIfTrue="1">
      <formula>$A282="Ορόσημο"</formula>
    </cfRule>
  </conditionalFormatting>
  <conditionalFormatting sqref="A287">
    <cfRule type="expression" priority="1575" dxfId="57" stopIfTrue="1">
      <formula>$A287="Στόχος"</formula>
    </cfRule>
    <cfRule type="expression" priority="1576" dxfId="56" stopIfTrue="1">
      <formula>$A287="Δράση"</formula>
    </cfRule>
    <cfRule type="expression" priority="1577" dxfId="55" stopIfTrue="1">
      <formula>$A287="Έργο"</formula>
    </cfRule>
    <cfRule type="expression" priority="1578" dxfId="54" stopIfTrue="1">
      <formula>$A287="Ορόσημο"</formula>
    </cfRule>
  </conditionalFormatting>
  <conditionalFormatting sqref="A295">
    <cfRule type="expression" priority="749" dxfId="57" stopIfTrue="1">
      <formula>$A295="Στόχος"</formula>
    </cfRule>
    <cfRule type="expression" priority="750" dxfId="56" stopIfTrue="1">
      <formula>$A295="Δράση"</formula>
    </cfRule>
    <cfRule type="expression" priority="751" dxfId="55" stopIfTrue="1">
      <formula>$A295="Έργο"</formula>
    </cfRule>
    <cfRule type="expression" priority="752" dxfId="54" stopIfTrue="1">
      <formula>$A295="Ορόσημο"</formula>
    </cfRule>
  </conditionalFormatting>
  <conditionalFormatting sqref="A300">
    <cfRule type="expression" priority="745" dxfId="57" stopIfTrue="1">
      <formula>$A300="Στόχος"</formula>
    </cfRule>
    <cfRule type="expression" priority="746" dxfId="56" stopIfTrue="1">
      <formula>$A300="Δράση"</formula>
    </cfRule>
    <cfRule type="expression" priority="747" dxfId="55" stopIfTrue="1">
      <formula>$A300="Έργο"</formula>
    </cfRule>
    <cfRule type="expression" priority="748" dxfId="54" stopIfTrue="1">
      <formula>$A300="Ορόσημο"</formula>
    </cfRule>
  </conditionalFormatting>
  <conditionalFormatting sqref="A303">
    <cfRule type="expression" priority="2351" dxfId="57" stopIfTrue="1">
      <formula>$A303="Στόχος"</formula>
    </cfRule>
    <cfRule type="expression" priority="2352" dxfId="56" stopIfTrue="1">
      <formula>$A303="Δράση"</formula>
    </cfRule>
    <cfRule type="expression" priority="2353" dxfId="55" stopIfTrue="1">
      <formula>$A303="Έργο"</formula>
    </cfRule>
    <cfRule type="expression" priority="2354" dxfId="54" stopIfTrue="1">
      <formula>$A303="Ορόσημο"</formula>
    </cfRule>
  </conditionalFormatting>
  <conditionalFormatting sqref="A305">
    <cfRule type="expression" priority="2343" dxfId="57" stopIfTrue="1">
      <formula>$A305="Στόχος"</formula>
    </cfRule>
    <cfRule type="expression" priority="2344" dxfId="56" stopIfTrue="1">
      <formula>$A305="Δράση"</formula>
    </cfRule>
    <cfRule type="expression" priority="2345" dxfId="55" stopIfTrue="1">
      <formula>$A305="Έργο"</formula>
    </cfRule>
    <cfRule type="expression" priority="2346" dxfId="54" stopIfTrue="1">
      <formula>$A305="Ορόσημο"</formula>
    </cfRule>
  </conditionalFormatting>
  <conditionalFormatting sqref="A313">
    <cfRule type="expression" priority="2327" dxfId="57" stopIfTrue="1">
      <formula>$A313="Στόχος"</formula>
    </cfRule>
    <cfRule type="expression" priority="2328" dxfId="56" stopIfTrue="1">
      <formula>$A313="Δράση"</formula>
    </cfRule>
    <cfRule type="expression" priority="2329" dxfId="55" stopIfTrue="1">
      <formula>$A313="Έργο"</formula>
    </cfRule>
    <cfRule type="expression" priority="2330" dxfId="54" stopIfTrue="1">
      <formula>$A313="Ορόσημο"</formula>
    </cfRule>
  </conditionalFormatting>
  <conditionalFormatting sqref="A334:A335">
    <cfRule type="expression" priority="2319" dxfId="57" stopIfTrue="1">
      <formula>$A334="Στόχος"</formula>
    </cfRule>
    <cfRule type="expression" priority="2320" dxfId="56" stopIfTrue="1">
      <formula>$A334="Δράση"</formula>
    </cfRule>
    <cfRule type="expression" priority="2321" dxfId="55" stopIfTrue="1">
      <formula>$A334="Έργο"</formula>
    </cfRule>
    <cfRule type="expression" priority="2322" dxfId="54" stopIfTrue="1">
      <formula>$A334="Ορόσημο"</formula>
    </cfRule>
  </conditionalFormatting>
  <conditionalFormatting sqref="A338">
    <cfRule type="expression" priority="2311" dxfId="57" stopIfTrue="1">
      <formula>$A338="Στόχος"</formula>
    </cfRule>
    <cfRule type="expression" priority="2312" dxfId="56" stopIfTrue="1">
      <formula>$A338="Δράση"</formula>
    </cfRule>
    <cfRule type="expression" priority="2313" dxfId="55" stopIfTrue="1">
      <formula>$A338="Έργο"</formula>
    </cfRule>
    <cfRule type="expression" priority="2314" dxfId="54" stopIfTrue="1">
      <formula>$A338="Ορόσημο"</formula>
    </cfRule>
  </conditionalFormatting>
  <conditionalFormatting sqref="A344">
    <cfRule type="expression" priority="2295" dxfId="57" stopIfTrue="1">
      <formula>$A344="Στόχος"</formula>
    </cfRule>
    <cfRule type="expression" priority="2296" dxfId="56" stopIfTrue="1">
      <formula>$A344="Δράση"</formula>
    </cfRule>
    <cfRule type="expression" priority="2297" dxfId="55" stopIfTrue="1">
      <formula>$A344="Έργο"</formula>
    </cfRule>
    <cfRule type="expression" priority="2298" dxfId="54" stopIfTrue="1">
      <formula>$A344="Ορόσημο"</formula>
    </cfRule>
  </conditionalFormatting>
  <conditionalFormatting sqref="A346:A352">
    <cfRule type="expression" priority="1699" dxfId="57" stopIfTrue="1">
      <formula>$A346="Στόχος"</formula>
    </cfRule>
    <cfRule type="expression" priority="1700" dxfId="56" stopIfTrue="1">
      <formula>$A346="Δράση"</formula>
    </cfRule>
    <cfRule type="expression" priority="1701" dxfId="55" stopIfTrue="1">
      <formula>$A346="Έργο"</formula>
    </cfRule>
    <cfRule type="expression" priority="1702" dxfId="54" stopIfTrue="1">
      <formula>$A346="Ορόσημο"</formula>
    </cfRule>
  </conditionalFormatting>
  <conditionalFormatting sqref="A359 G359:Y359 Y360">
    <cfRule type="expression" priority="2267" dxfId="57" stopIfTrue="1">
      <formula>$A359="Στόχος"</formula>
    </cfRule>
    <cfRule type="expression" priority="2268" dxfId="56" stopIfTrue="1">
      <formula>$A359="Δράση"</formula>
    </cfRule>
    <cfRule type="expression" priority="2269" dxfId="55" stopIfTrue="1">
      <formula>$A359="Έργο"</formula>
    </cfRule>
    <cfRule type="expression" priority="2270" dxfId="54" stopIfTrue="1">
      <formula>$A359="Ορόσημο"</formula>
    </cfRule>
  </conditionalFormatting>
  <conditionalFormatting sqref="A14:B15">
    <cfRule type="expression" priority="3071" dxfId="57" stopIfTrue="1">
      <formula>$A14="Στόχος"</formula>
    </cfRule>
    <cfRule type="expression" priority="3072" dxfId="56" stopIfTrue="1">
      <formula>$A14="Δράση"</formula>
    </cfRule>
    <cfRule type="expression" priority="3073" dxfId="55" stopIfTrue="1">
      <formula>$A14="Έργο"</formula>
    </cfRule>
    <cfRule type="expression" priority="3074" dxfId="54" stopIfTrue="1">
      <formula>$A14="Ορόσημο"</formula>
    </cfRule>
  </conditionalFormatting>
  <conditionalFormatting sqref="A18:B18">
    <cfRule type="expression" priority="3055" dxfId="57" stopIfTrue="1">
      <formula>$A18="Στόχος"</formula>
    </cfRule>
    <cfRule type="expression" priority="3056" dxfId="56" stopIfTrue="1">
      <formula>$A18="Δράση"</formula>
    </cfRule>
    <cfRule type="expression" priority="3057" dxfId="55" stopIfTrue="1">
      <formula>$A18="Έργο"</formula>
    </cfRule>
    <cfRule type="expression" priority="3058" dxfId="54" stopIfTrue="1">
      <formula>$A18="Ορόσημο"</formula>
    </cfRule>
  </conditionalFormatting>
  <conditionalFormatting sqref="A21:B21">
    <cfRule type="expression" priority="3039" dxfId="57" stopIfTrue="1">
      <formula>$A21="Στόχος"</formula>
    </cfRule>
    <cfRule type="expression" priority="3040" dxfId="56" stopIfTrue="1">
      <formula>$A21="Δράση"</formula>
    </cfRule>
    <cfRule type="expression" priority="3041" dxfId="55" stopIfTrue="1">
      <formula>$A21="Έργο"</formula>
    </cfRule>
    <cfRule type="expression" priority="3042" dxfId="54" stopIfTrue="1">
      <formula>$A21="Ορόσημο"</formula>
    </cfRule>
  </conditionalFormatting>
  <conditionalFormatting sqref="A24:B25">
    <cfRule type="expression" priority="911" dxfId="57" stopIfTrue="1">
      <formula>$A24="Στόχος"</formula>
    </cfRule>
    <cfRule type="expression" priority="912" dxfId="56" stopIfTrue="1">
      <formula>$A24="Δράση"</formula>
    </cfRule>
    <cfRule type="expression" priority="913" dxfId="55" stopIfTrue="1">
      <formula>$A24="Έργο"</formula>
    </cfRule>
    <cfRule type="expression" priority="914" dxfId="54" stopIfTrue="1">
      <formula>$A24="Ορόσημο"</formula>
    </cfRule>
  </conditionalFormatting>
  <conditionalFormatting sqref="A190:B191 D190:Y191">
    <cfRule type="expression" priority="927" dxfId="57" stopIfTrue="1">
      <formula>$A190="Στόχος"</formula>
    </cfRule>
    <cfRule type="expression" priority="928" dxfId="56" stopIfTrue="1">
      <formula>$A190="Δράση"</formula>
    </cfRule>
    <cfRule type="expression" priority="929" dxfId="55" stopIfTrue="1">
      <formula>$A190="Έργο"</formula>
    </cfRule>
    <cfRule type="expression" priority="930" dxfId="54" stopIfTrue="1">
      <formula>$A190="Ορόσημο"</formula>
    </cfRule>
  </conditionalFormatting>
  <conditionalFormatting sqref="A356:B356 D356:Y356">
    <cfRule type="expression" priority="1407" dxfId="57" stopIfTrue="1">
      <formula>$A356="Στόχος"</formula>
    </cfRule>
    <cfRule type="expression" priority="1408" dxfId="56" stopIfTrue="1">
      <formula>$A356="Δράση"</formula>
    </cfRule>
    <cfRule type="expression" priority="1409" dxfId="55" stopIfTrue="1">
      <formula>$A356="Έργο"</formula>
    </cfRule>
    <cfRule type="expression" priority="1410" dxfId="54" stopIfTrue="1">
      <formula>$A356="Ορόσημο"</formula>
    </cfRule>
  </conditionalFormatting>
  <conditionalFormatting sqref="A362:B362">
    <cfRule type="expression" priority="829" dxfId="57" stopIfTrue="1">
      <formula>$A362="Στόχος"</formula>
    </cfRule>
    <cfRule type="expression" priority="830" dxfId="56" stopIfTrue="1">
      <formula>$A362="Δράση"</formula>
    </cfRule>
    <cfRule type="expression" priority="831" dxfId="55" stopIfTrue="1">
      <formula>$A362="Έργο"</formula>
    </cfRule>
    <cfRule type="expression" priority="832" dxfId="54" stopIfTrue="1">
      <formula>$A362="Ορόσημο"</formula>
    </cfRule>
  </conditionalFormatting>
  <conditionalFormatting sqref="A62:C62 E62:F62 I62:O62 Q62 S62:Y62 D63:E63 G63:Y63 A63:B64 D64 G64:H64 Y64">
    <cfRule type="expression" priority="2923" dxfId="57" stopIfTrue="1">
      <formula>$A62="Στόχος"</formula>
    </cfRule>
    <cfRule type="expression" priority="2924" dxfId="56" stopIfTrue="1">
      <formula>$A62="Δράση"</formula>
    </cfRule>
    <cfRule type="expression" priority="2925" dxfId="55" stopIfTrue="1">
      <formula>$A62="Έργο"</formula>
    </cfRule>
    <cfRule type="expression" priority="2926" dxfId="54" stopIfTrue="1">
      <formula>$A62="Ορόσημο"</formula>
    </cfRule>
  </conditionalFormatting>
  <conditionalFormatting sqref="A101:C101 E101:G101 I101:N101 Q101:S101 V101:Y101">
    <cfRule type="expression" priority="2819" dxfId="57" stopIfTrue="1">
      <formula>$A101="Στόχος"</formula>
    </cfRule>
    <cfRule type="expression" priority="2820" dxfId="56" stopIfTrue="1">
      <formula>$A101="Δράση"</formula>
    </cfRule>
    <cfRule type="expression" priority="2821" dxfId="55" stopIfTrue="1">
      <formula>$A101="Έργο"</formula>
    </cfRule>
    <cfRule type="expression" priority="2822" dxfId="54" stopIfTrue="1">
      <formula>$A101="Ορόσημο"</formula>
    </cfRule>
  </conditionalFormatting>
  <conditionalFormatting sqref="A185:G185 A187 C187:E187 G187:Y187 A184:Y184 I185:Y185">
    <cfRule type="expression" priority="2611" dxfId="57" stopIfTrue="1">
      <formula>$A184="Στόχος"</formula>
    </cfRule>
    <cfRule type="expression" priority="2612" dxfId="56" stopIfTrue="1">
      <formula>$A184="Δράση"</formula>
    </cfRule>
    <cfRule type="expression" priority="2613" dxfId="55" stopIfTrue="1">
      <formula>$A184="Έργο"</formula>
    </cfRule>
    <cfRule type="expression" priority="2614" dxfId="54" stopIfTrue="1">
      <formula>$A184="Ορόσημο"</formula>
    </cfRule>
  </conditionalFormatting>
  <conditionalFormatting sqref="A288:C288 E288:Y288 D289:G289 R289:Y289 A289:B292 D290:Y292">
    <cfRule type="expression" priority="2363" dxfId="57" stopIfTrue="1">
      <formula>$A288="Στόχος"</formula>
    </cfRule>
    <cfRule type="expression" priority="2364" dxfId="56" stopIfTrue="1">
      <formula>$A288="Δράση"</formula>
    </cfRule>
    <cfRule type="expression" priority="2365" dxfId="55" stopIfTrue="1">
      <formula>$A288="Έργο"</formula>
    </cfRule>
    <cfRule type="expression" priority="2366" dxfId="54" stopIfTrue="1">
      <formula>$A288="Ορόσημο"</formula>
    </cfRule>
  </conditionalFormatting>
  <conditionalFormatting sqref="A293:C293 E293:G293 R293:Y293 A294:B294 D294:E295 G294:Y295 B295">
    <cfRule type="expression" priority="2355" dxfId="57" stopIfTrue="1">
      <formula>$A293="Στόχος"</formula>
    </cfRule>
    <cfRule type="expression" priority="2356" dxfId="56" stopIfTrue="1">
      <formula>$A293="Δράση"</formula>
    </cfRule>
    <cfRule type="expression" priority="2357" dxfId="55" stopIfTrue="1">
      <formula>$A293="Έργο"</formula>
    </cfRule>
    <cfRule type="expression" priority="2358" dxfId="54" stopIfTrue="1">
      <formula>$A293="Ορόσημο"</formula>
    </cfRule>
  </conditionalFormatting>
  <conditionalFormatting sqref="A307:C308 F307:H308">
    <cfRule type="expression" priority="1599" dxfId="57" stopIfTrue="1">
      <formula>$A307="Στόχος"</formula>
    </cfRule>
    <cfRule type="expression" priority="1600" dxfId="56" stopIfTrue="1">
      <formula>$A307="Δράση"</formula>
    </cfRule>
    <cfRule type="expression" priority="1601" dxfId="55" stopIfTrue="1">
      <formula>$A307="Έργο"</formula>
    </cfRule>
    <cfRule type="expression" priority="1602" dxfId="54" stopIfTrue="1">
      <formula>$A307="Ορόσημο"</formula>
    </cfRule>
  </conditionalFormatting>
  <conditionalFormatting sqref="A310:C311 F310:H311">
    <cfRule type="expression" priority="1595" dxfId="57" stopIfTrue="1">
      <formula>$A310="Στόχος"</formula>
    </cfRule>
    <cfRule type="expression" priority="1596" dxfId="56" stopIfTrue="1">
      <formula>$A310="Δράση"</formula>
    </cfRule>
    <cfRule type="expression" priority="1597" dxfId="55" stopIfTrue="1">
      <formula>$A310="Έργο"</formula>
    </cfRule>
    <cfRule type="expression" priority="1598" dxfId="54" stopIfTrue="1">
      <formula>$A310="Ορόσημο"</formula>
    </cfRule>
  </conditionalFormatting>
  <conditionalFormatting sqref="A322:C324 F322:H324">
    <cfRule type="expression" priority="1623" dxfId="57" stopIfTrue="1">
      <formula>$A322="Στόχος"</formula>
    </cfRule>
    <cfRule type="expression" priority="1624" dxfId="56" stopIfTrue="1">
      <formula>$A322="Δράση"</formula>
    </cfRule>
    <cfRule type="expression" priority="1625" dxfId="55" stopIfTrue="1">
      <formula>$A322="Έργο"</formula>
    </cfRule>
    <cfRule type="expression" priority="1626" dxfId="54" stopIfTrue="1">
      <formula>$A322="Ορόσημο"</formula>
    </cfRule>
  </conditionalFormatting>
  <conditionalFormatting sqref="A331:C332 F331:H332">
    <cfRule type="expression" priority="1591" dxfId="57" stopIfTrue="1">
      <formula>$A331="Στόχος"</formula>
    </cfRule>
    <cfRule type="expression" priority="1592" dxfId="56" stopIfTrue="1">
      <formula>$A331="Δράση"</formula>
    </cfRule>
    <cfRule type="expression" priority="1593" dxfId="55" stopIfTrue="1">
      <formula>$A331="Έργο"</formula>
    </cfRule>
    <cfRule type="expression" priority="1594" dxfId="54" stopIfTrue="1">
      <formula>$A331="Ορόσημο"</formula>
    </cfRule>
  </conditionalFormatting>
  <conditionalFormatting sqref="A357:C357 F357:H357">
    <cfRule type="expression" priority="1403" dxfId="57" stopIfTrue="1">
      <formula>$A357="Στόχος"</formula>
    </cfRule>
    <cfRule type="expression" priority="1404" dxfId="56" stopIfTrue="1">
      <formula>$A357="Δράση"</formula>
    </cfRule>
    <cfRule type="expression" priority="1405" dxfId="55" stopIfTrue="1">
      <formula>$A357="Έργο"</formula>
    </cfRule>
    <cfRule type="expression" priority="1406" dxfId="54" stopIfTrue="1">
      <formula>$A357="Ορόσημο"</formula>
    </cfRule>
  </conditionalFormatting>
  <conditionalFormatting sqref="A360:C360 F360:H360">
    <cfRule type="expression" priority="1327" dxfId="57" stopIfTrue="1">
      <formula>$A360="Στόχος"</formula>
    </cfRule>
    <cfRule type="expression" priority="1328" dxfId="56" stopIfTrue="1">
      <formula>$A360="Δράση"</formula>
    </cfRule>
    <cfRule type="expression" priority="1329" dxfId="55" stopIfTrue="1">
      <formula>$A360="Έργο"</formula>
    </cfRule>
    <cfRule type="expression" priority="1330" dxfId="54" stopIfTrue="1">
      <formula>$A360="Ορόσημο"</formula>
    </cfRule>
  </conditionalFormatting>
  <conditionalFormatting sqref="A58:F58 I58:O58 Q58 S58:Y58 A61:B61 G61 I61:Y61">
    <cfRule type="expression" priority="2931" dxfId="57" stopIfTrue="1">
      <formula>$A58="Στόχος"</formula>
    </cfRule>
    <cfRule type="expression" priority="2932" dxfId="56" stopIfTrue="1">
      <formula>$A58="Δράση"</formula>
    </cfRule>
    <cfRule type="expression" priority="2933" dxfId="55" stopIfTrue="1">
      <formula>$A58="Έργο"</formula>
    </cfRule>
    <cfRule type="expression" priority="2934" dxfId="54" stopIfTrue="1">
      <formula>$A58="Ορόσημο"</formula>
    </cfRule>
  </conditionalFormatting>
  <conditionalFormatting sqref="A166:F166 I166:O166 Q166 W166:Y166 D167:E167 G167:Y167 G168:H168 Y168 S166:T166">
    <cfRule type="expression" priority="2651" dxfId="57" stopIfTrue="1">
      <formula>$A166="Στόχος"</formula>
    </cfRule>
    <cfRule type="expression" priority="2652" dxfId="56" stopIfTrue="1">
      <formula>$A166="Δράση"</formula>
    </cfRule>
    <cfRule type="expression" priority="2653" dxfId="55" stopIfTrue="1">
      <formula>$A166="Έργο"</formula>
    </cfRule>
    <cfRule type="expression" priority="2654" dxfId="54" stopIfTrue="1">
      <formula>$A166="Ορόσημο"</formula>
    </cfRule>
  </conditionalFormatting>
  <conditionalFormatting sqref="A175:F175 I175:O175 Q175 V175:Y175 D176:E176 G176:Y176 A176:B177 G177:H177 Y177 S175:T175">
    <cfRule type="expression" priority="2627" dxfId="57" stopIfTrue="1">
      <formula>$A175="Στόχος"</formula>
    </cfRule>
    <cfRule type="expression" priority="2628" dxfId="56" stopIfTrue="1">
      <formula>$A175="Δράση"</formula>
    </cfRule>
    <cfRule type="expression" priority="2629" dxfId="55" stopIfTrue="1">
      <formula>$A175="Έργο"</formula>
    </cfRule>
    <cfRule type="expression" priority="2630" dxfId="54" stopIfTrue="1">
      <formula>$A175="Ορόσημο"</formula>
    </cfRule>
  </conditionalFormatting>
  <conditionalFormatting sqref="A261:F261 I261:Y261 A262:B262 D262:Y263 B263">
    <cfRule type="expression" priority="2411" dxfId="57" stopIfTrue="1">
      <formula>$A261="Στόχος"</formula>
    </cfRule>
    <cfRule type="expression" priority="2412" dxfId="56" stopIfTrue="1">
      <formula>$A261="Δράση"</formula>
    </cfRule>
    <cfRule type="expression" priority="2413" dxfId="55" stopIfTrue="1">
      <formula>$A261="Έργο"</formula>
    </cfRule>
    <cfRule type="expression" priority="2414" dxfId="54" stopIfTrue="1">
      <formula>$A261="Ορόσημο"</formula>
    </cfRule>
  </conditionalFormatting>
  <conditionalFormatting sqref="A304:F304 R304:Y304 B305">
    <cfRule type="expression" priority="2339" dxfId="57" stopIfTrue="1">
      <formula>$A304="Στόχος"</formula>
    </cfRule>
    <cfRule type="expression" priority="2340" dxfId="56" stopIfTrue="1">
      <formula>$A304="Δράση"</formula>
    </cfRule>
    <cfRule type="expression" priority="2341" dxfId="55" stopIfTrue="1">
      <formula>$A304="Έργο"</formula>
    </cfRule>
    <cfRule type="expression" priority="2342" dxfId="54" stopIfTrue="1">
      <formula>$A304="Ορόσημο"</formula>
    </cfRule>
  </conditionalFormatting>
  <conditionalFormatting sqref="A33:G33 B35 A34:E34 G34">
    <cfRule type="expression" priority="2995" dxfId="57" stopIfTrue="1">
      <formula>$A33="Στόχος"</formula>
    </cfRule>
    <cfRule type="expression" priority="2996" dxfId="56" stopIfTrue="1">
      <formula>$A33="Δράση"</formula>
    </cfRule>
    <cfRule type="expression" priority="2997" dxfId="55" stopIfTrue="1">
      <formula>$A33="Έργο"</formula>
    </cfRule>
    <cfRule type="expression" priority="2998" dxfId="54" stopIfTrue="1">
      <formula>$A33="Ορόσημο"</formula>
    </cfRule>
  </conditionalFormatting>
  <conditionalFormatting sqref="A36:G36 B38 A37:E37 G37">
    <cfRule type="expression" priority="2987" dxfId="57" stopIfTrue="1">
      <formula>$A36="Στόχος"</formula>
    </cfRule>
    <cfRule type="expression" priority="2988" dxfId="56" stopIfTrue="1">
      <formula>$A36="Δράση"</formula>
    </cfRule>
    <cfRule type="expression" priority="2989" dxfId="55" stopIfTrue="1">
      <formula>$A36="Έργο"</formula>
    </cfRule>
    <cfRule type="expression" priority="2990" dxfId="54" stopIfTrue="1">
      <formula>$A36="Ορόσημο"</formula>
    </cfRule>
  </conditionalFormatting>
  <conditionalFormatting sqref="A115:G115 I118:O118 Q118:S118 V118:Y118 A118:G118">
    <cfRule type="expression" priority="2787" dxfId="57" stopIfTrue="1">
      <formula>$A115="Στόχος"</formula>
    </cfRule>
    <cfRule type="expression" priority="2788" dxfId="56" stopIfTrue="1">
      <formula>$A115="Δράση"</formula>
    </cfRule>
    <cfRule type="expression" priority="2789" dxfId="55" stopIfTrue="1">
      <formula>$A115="Έργο"</formula>
    </cfRule>
    <cfRule type="expression" priority="2790" dxfId="54" stopIfTrue="1">
      <formula>$A115="Ορόσημο"</formula>
    </cfRule>
  </conditionalFormatting>
  <conditionalFormatting sqref="A129:G129 I129:O129 Q129 A130:B130 D130:E130 G130:Y130 B131:B132 S129:U129 W129:Y129">
    <cfRule type="expression" priority="2747" dxfId="57" stopIfTrue="1">
      <formula>$A129="Στόχος"</formula>
    </cfRule>
    <cfRule type="expression" priority="2748" dxfId="56" stopIfTrue="1">
      <formula>$A129="Δράση"</formula>
    </cfRule>
    <cfRule type="expression" priority="2749" dxfId="55" stopIfTrue="1">
      <formula>$A129="Έργο"</formula>
    </cfRule>
    <cfRule type="expression" priority="2750" dxfId="54" stopIfTrue="1">
      <formula>$A129="Ορόσημο"</formula>
    </cfRule>
  </conditionalFormatting>
  <conditionalFormatting sqref="A133:G133 I133:O133 Q133:T133 X133:Y133 D134:E134 G134:Y134 A134:B135 G135:H135 Y135">
    <cfRule type="expression" priority="2739" dxfId="57" stopIfTrue="1">
      <formula>$A133="Στόχος"</formula>
    </cfRule>
    <cfRule type="expression" priority="2740" dxfId="56" stopIfTrue="1">
      <formula>$A133="Δράση"</formula>
    </cfRule>
    <cfRule type="expression" priority="2741" dxfId="55" stopIfTrue="1">
      <formula>$A133="Έργο"</formula>
    </cfRule>
    <cfRule type="expression" priority="2742" dxfId="54" stopIfTrue="1">
      <formula>$A133="Ορόσημο"</formula>
    </cfRule>
  </conditionalFormatting>
  <conditionalFormatting sqref="A136:G136 I136:O136 Q136:T136 X136:Y136 G137:H137 Y137 A137:A138 D138:E138 G138:Y138">
    <cfRule type="expression" priority="2731" dxfId="57" stopIfTrue="1">
      <formula>$A136="Στόχος"</formula>
    </cfRule>
    <cfRule type="expression" priority="2732" dxfId="56" stopIfTrue="1">
      <formula>$A136="Δράση"</formula>
    </cfRule>
    <cfRule type="expression" priority="2733" dxfId="55" stopIfTrue="1">
      <formula>$A136="Έργο"</formula>
    </cfRule>
    <cfRule type="expression" priority="2734" dxfId="54" stopIfTrue="1">
      <formula>$A136="Ορόσημο"</formula>
    </cfRule>
  </conditionalFormatting>
  <conditionalFormatting sqref="A139:G139 I139:O139 Q139:T139 X139:Y139 D140:E140 G140:Y140 A140:B141 G141:H141 Y141">
    <cfRule type="expression" priority="2723" dxfId="57" stopIfTrue="1">
      <formula>$A139="Στόχος"</formula>
    </cfRule>
    <cfRule type="expression" priority="2724" dxfId="56" stopIfTrue="1">
      <formula>$A139="Δράση"</formula>
    </cfRule>
    <cfRule type="expression" priority="2725" dxfId="55" stopIfTrue="1">
      <formula>$A139="Έργο"</formula>
    </cfRule>
    <cfRule type="expression" priority="2726" dxfId="54" stopIfTrue="1">
      <formula>$A139="Ορόσημο"</formula>
    </cfRule>
  </conditionalFormatting>
  <conditionalFormatting sqref="A142:G142 I142:O142 Q142:T142 X142:Y142 D143:E143 G143:Y143 A143:A144 G144:H144 Y144">
    <cfRule type="expression" priority="2715" dxfId="57" stopIfTrue="1">
      <formula>$A142="Στόχος"</formula>
    </cfRule>
    <cfRule type="expression" priority="2716" dxfId="56" stopIfTrue="1">
      <formula>$A142="Δράση"</formula>
    </cfRule>
    <cfRule type="expression" priority="2717" dxfId="55" stopIfTrue="1">
      <formula>$A142="Έργο"</formula>
    </cfRule>
    <cfRule type="expression" priority="2718" dxfId="54" stopIfTrue="1">
      <formula>$A142="Ορόσημο"</formula>
    </cfRule>
  </conditionalFormatting>
  <conditionalFormatting sqref="A145:G145 I145:O145 Q145:T145 X145:Y145 D146:E146 G146:Y146 A146:A147 G147:H147 Y147">
    <cfRule type="expression" priority="2707" dxfId="57" stopIfTrue="1">
      <formula>$A145="Στόχος"</formula>
    </cfRule>
    <cfRule type="expression" priority="2708" dxfId="56" stopIfTrue="1">
      <formula>$A145="Δράση"</formula>
    </cfRule>
    <cfRule type="expression" priority="2709" dxfId="55" stopIfTrue="1">
      <formula>$A145="Έργο"</formula>
    </cfRule>
    <cfRule type="expression" priority="2710" dxfId="54" stopIfTrue="1">
      <formula>$A145="Ορόσημο"</formula>
    </cfRule>
  </conditionalFormatting>
  <conditionalFormatting sqref="A148:G148 I148:O148 Q148:T148 X148:Y148 D149:E149 G149:Y149 A149:A150 G150:H150 Y150">
    <cfRule type="expression" priority="2699" dxfId="57" stopIfTrue="1">
      <formula>$A148="Στόχος"</formula>
    </cfRule>
    <cfRule type="expression" priority="2700" dxfId="56" stopIfTrue="1">
      <formula>$A148="Δράση"</formula>
    </cfRule>
    <cfRule type="expression" priority="2701" dxfId="55" stopIfTrue="1">
      <formula>$A148="Έργο"</formula>
    </cfRule>
    <cfRule type="expression" priority="2702" dxfId="54" stopIfTrue="1">
      <formula>$A148="Ορόσημο"</formula>
    </cfRule>
  </conditionalFormatting>
  <conditionalFormatting sqref="A151:G151 I151:O151 Q151:T151 X151:Y151 D152:E152 G152:Y152 A152:A153 G153:H153 Y153">
    <cfRule type="expression" priority="2691" dxfId="57" stopIfTrue="1">
      <formula>$A151="Στόχος"</formula>
    </cfRule>
    <cfRule type="expression" priority="2692" dxfId="56" stopIfTrue="1">
      <formula>$A151="Δράση"</formula>
    </cfRule>
    <cfRule type="expression" priority="2693" dxfId="55" stopIfTrue="1">
      <formula>$A151="Έργο"</formula>
    </cfRule>
    <cfRule type="expression" priority="2694" dxfId="54" stopIfTrue="1">
      <formula>$A151="Ορόσημο"</formula>
    </cfRule>
  </conditionalFormatting>
  <conditionalFormatting sqref="A154:G154 I154:O154 Q154:T154 X154:Y154 D155:E155 G155:Y155 A155:A156 G156:H156 Y156">
    <cfRule type="expression" priority="2683" dxfId="57" stopIfTrue="1">
      <formula>$A154="Στόχος"</formula>
    </cfRule>
    <cfRule type="expression" priority="2684" dxfId="56" stopIfTrue="1">
      <formula>$A154="Δράση"</formula>
    </cfRule>
    <cfRule type="expression" priority="2685" dxfId="55" stopIfTrue="1">
      <formula>$A154="Έργο"</formula>
    </cfRule>
    <cfRule type="expression" priority="2686" dxfId="54" stopIfTrue="1">
      <formula>$A154="Ορόσημο"</formula>
    </cfRule>
  </conditionalFormatting>
  <conditionalFormatting sqref="A157:G157 I157:O157 X157:Y157 A158:B158 D158:E159 G158:Y159 B159 Q157:U157">
    <cfRule type="expression" priority="2675" dxfId="57" stopIfTrue="1">
      <formula>$A157="Στόχος"</formula>
    </cfRule>
    <cfRule type="expression" priority="2676" dxfId="56" stopIfTrue="1">
      <formula>$A157="Δράση"</formula>
    </cfRule>
    <cfRule type="expression" priority="2677" dxfId="55" stopIfTrue="1">
      <formula>$A157="Έργο"</formula>
    </cfRule>
    <cfRule type="expression" priority="2678" dxfId="54" stopIfTrue="1">
      <formula>$A157="Ορόσημο"</formula>
    </cfRule>
  </conditionalFormatting>
  <conditionalFormatting sqref="A160:G160 Q160:T160 D161:E161 G161:Y161 G162:H162 Y162 I160:O160 V160:Y160">
    <cfRule type="expression" priority="2667" dxfId="57" stopIfTrue="1">
      <formula>$A160="Στόχος"</formula>
    </cfRule>
    <cfRule type="expression" priority="2668" dxfId="56" stopIfTrue="1">
      <formula>$A160="Δράση"</formula>
    </cfRule>
    <cfRule type="expression" priority="2669" dxfId="55" stopIfTrue="1">
      <formula>$A160="Έργο"</formula>
    </cfRule>
    <cfRule type="expression" priority="2670" dxfId="54" stopIfTrue="1">
      <formula>$A160="Ορόσημο"</formula>
    </cfRule>
  </conditionalFormatting>
  <conditionalFormatting sqref="A178:G178 I178:Y178 A179:Y179">
    <cfRule type="expression" priority="2619" dxfId="57" stopIfTrue="1">
      <formula>$A178="Στόχος"</formula>
    </cfRule>
    <cfRule type="expression" priority="2620" dxfId="56" stopIfTrue="1">
      <formula>$A178="Δράση"</formula>
    </cfRule>
    <cfRule type="expression" priority="2621" dxfId="55" stopIfTrue="1">
      <formula>$A178="Έργο"</formula>
    </cfRule>
    <cfRule type="expression" priority="2622" dxfId="54" stopIfTrue="1">
      <formula>$A178="Ορόσημο"</formula>
    </cfRule>
  </conditionalFormatting>
  <conditionalFormatting sqref="B189:G189 J189:N189 P189:Y189">
    <cfRule type="expression" priority="967" dxfId="57" stopIfTrue="1">
      <formula>$A189="Στόχος"</formula>
    </cfRule>
    <cfRule type="expression" priority="968" dxfId="56" stopIfTrue="1">
      <formula>$A189="Δράση"</formula>
    </cfRule>
    <cfRule type="expression" priority="969" dxfId="55" stopIfTrue="1">
      <formula>$A189="Έργο"</formula>
    </cfRule>
    <cfRule type="expression" priority="970" dxfId="54" stopIfTrue="1">
      <formula>$A189="Ορόσημο"</formula>
    </cfRule>
  </conditionalFormatting>
  <conditionalFormatting sqref="A199:Y199">
    <cfRule type="expression" priority="2587" dxfId="57" stopIfTrue="1">
      <formula>$A199="Στόχος"</formula>
    </cfRule>
    <cfRule type="expression" priority="2588" dxfId="56" stopIfTrue="1">
      <formula>$A199="Δράση"</formula>
    </cfRule>
    <cfRule type="expression" priority="2589" dxfId="55" stopIfTrue="1">
      <formula>$A199="Έργο"</formula>
    </cfRule>
    <cfRule type="expression" priority="2590" dxfId="54" stopIfTrue="1">
      <formula>$A199="Ορόσημο"</formula>
    </cfRule>
  </conditionalFormatting>
  <conditionalFormatting sqref="A200:G200 I200:Y200 A201:Y201 B202">
    <cfRule type="expression" priority="2579" dxfId="57" stopIfTrue="1">
      <formula>$A200="Στόχος"</formula>
    </cfRule>
    <cfRule type="expression" priority="2580" dxfId="56" stopIfTrue="1">
      <formula>$A200="Δράση"</formula>
    </cfRule>
    <cfRule type="expression" priority="2581" dxfId="55" stopIfTrue="1">
      <formula>$A200="Έργο"</formula>
    </cfRule>
    <cfRule type="expression" priority="2582" dxfId="54" stopIfTrue="1">
      <formula>$A200="Ορόσημο"</formula>
    </cfRule>
  </conditionalFormatting>
  <conditionalFormatting sqref="A206:G206 I206:Y206 A207:Y207">
    <cfRule type="expression" priority="2555" dxfId="57" stopIfTrue="1">
      <formula>$A206="Στόχος"</formula>
    </cfRule>
    <cfRule type="expression" priority="2556" dxfId="56" stopIfTrue="1">
      <formula>$A206="Δράση"</formula>
    </cfRule>
    <cfRule type="expression" priority="2557" dxfId="55" stopIfTrue="1">
      <formula>$A206="Έργο"</formula>
    </cfRule>
    <cfRule type="expression" priority="2558" dxfId="54" stopIfTrue="1">
      <formula>$A206="Ορόσημο"</formula>
    </cfRule>
  </conditionalFormatting>
  <conditionalFormatting sqref="A208:G208 I208:Y208">
    <cfRule type="expression" priority="2547" dxfId="57" stopIfTrue="1">
      <formula>$A208="Στόχος"</formula>
    </cfRule>
    <cfRule type="expression" priority="2548" dxfId="56" stopIfTrue="1">
      <formula>$A208="Δράση"</formula>
    </cfRule>
    <cfRule type="expression" priority="2549" dxfId="55" stopIfTrue="1">
      <formula>$A208="Έργο"</formula>
    </cfRule>
    <cfRule type="expression" priority="2550" dxfId="54" stopIfTrue="1">
      <formula>$A208="Ορόσημο"</formula>
    </cfRule>
  </conditionalFormatting>
  <conditionalFormatting sqref="A213:G213 A214:B214 C214:Y215 B215 I213:Y213">
    <cfRule type="expression" priority="2523" dxfId="57" stopIfTrue="1">
      <formula>$A213="Στόχος"</formula>
    </cfRule>
    <cfRule type="expression" priority="2524" dxfId="56" stopIfTrue="1">
      <formula>$A213="Δράση"</formula>
    </cfRule>
    <cfRule type="expression" priority="2525" dxfId="55" stopIfTrue="1">
      <formula>$A213="Έργο"</formula>
    </cfRule>
    <cfRule type="expression" priority="2526" dxfId="54" stopIfTrue="1">
      <formula>$A213="Ορόσημο"</formula>
    </cfRule>
  </conditionalFormatting>
  <conditionalFormatting sqref="A216:G216 I216:Y216 A217:B217 C217:Y218 B218:B221 C220:Y221 S219:Y219 B219:Q219 B222:Y222">
    <cfRule type="expression" priority="2515" dxfId="57" stopIfTrue="1">
      <formula>$A216="Στόχος"</formula>
    </cfRule>
    <cfRule type="expression" priority="2516" dxfId="56" stopIfTrue="1">
      <formula>$A216="Δράση"</formula>
    </cfRule>
    <cfRule type="expression" priority="2517" dxfId="55" stopIfTrue="1">
      <formula>$A216="Έργο"</formula>
    </cfRule>
    <cfRule type="expression" priority="2518" dxfId="54" stopIfTrue="1">
      <formula>$A216="Ορόσημο"</formula>
    </cfRule>
  </conditionalFormatting>
  <conditionalFormatting sqref="A230:G230 I230:Y230 A231:B231 D231:Y232 B232">
    <cfRule type="expression" priority="2483" dxfId="57" stopIfTrue="1">
      <formula>$A230="Στόχος"</formula>
    </cfRule>
    <cfRule type="expression" priority="2484" dxfId="56" stopIfTrue="1">
      <formula>$A230="Δράση"</formula>
    </cfRule>
    <cfRule type="expression" priority="2485" dxfId="55" stopIfTrue="1">
      <formula>$A230="Έργο"</formula>
    </cfRule>
    <cfRule type="expression" priority="2486" dxfId="54" stopIfTrue="1">
      <formula>$A230="Ορόσημο"</formula>
    </cfRule>
  </conditionalFormatting>
  <conditionalFormatting sqref="A237:G238 I237:Y238 A239:B239 C239:Y240 B240:B241">
    <cfRule type="expression" priority="2459" dxfId="57" stopIfTrue="1">
      <formula>$A237="Στόχος"</formula>
    </cfRule>
    <cfRule type="expression" priority="2460" dxfId="56" stopIfTrue="1">
      <formula>$A237="Δράση"</formula>
    </cfRule>
    <cfRule type="expression" priority="2461" dxfId="55" stopIfTrue="1">
      <formula>$A237="Έργο"</formula>
    </cfRule>
    <cfRule type="expression" priority="2462" dxfId="54" stopIfTrue="1">
      <formula>$A237="Ορόσημο"</formula>
    </cfRule>
  </conditionalFormatting>
  <conditionalFormatting sqref="A245:G245 I245:Y245 A246:B246 C246:Y247 B247">
    <cfRule type="expression" priority="2443" dxfId="57" stopIfTrue="1">
      <formula>$A245="Στόχος"</formula>
    </cfRule>
    <cfRule type="expression" priority="2444" dxfId="56" stopIfTrue="1">
      <formula>$A245="Δράση"</formula>
    </cfRule>
    <cfRule type="expression" priority="2445" dxfId="55" stopIfTrue="1">
      <formula>$A245="Έργο"</formula>
    </cfRule>
    <cfRule type="expression" priority="2446" dxfId="54" stopIfTrue="1">
      <formula>$A245="Ορόσημο"</formula>
    </cfRule>
  </conditionalFormatting>
  <conditionalFormatting sqref="A286:G286 R286:Y286">
    <cfRule type="expression" priority="2371" dxfId="57" stopIfTrue="1">
      <formula>$A286="Στόχος"</formula>
    </cfRule>
    <cfRule type="expression" priority="2372" dxfId="56" stopIfTrue="1">
      <formula>$A286="Δράση"</formula>
    </cfRule>
    <cfRule type="expression" priority="2373" dxfId="55" stopIfTrue="1">
      <formula>$A286="Έργο"</formula>
    </cfRule>
    <cfRule type="expression" priority="2374" dxfId="54" stopIfTrue="1">
      <formula>$A286="Ορόσημο"</formula>
    </cfRule>
  </conditionalFormatting>
  <conditionalFormatting sqref="A306:G306 Q306:Y306 A309:B309 D309:G309 R309:Y309 R312:Y312 B313 D312:G312">
    <cfRule type="expression" priority="2323" dxfId="57" stopIfTrue="1">
      <formula>$A306="Στόχος"</formula>
    </cfRule>
    <cfRule type="expression" priority="2324" dxfId="56" stopIfTrue="1">
      <formula>$A306="Δράση"</formula>
    </cfRule>
    <cfRule type="expression" priority="2325" dxfId="55" stopIfTrue="1">
      <formula>$A306="Έργο"</formula>
    </cfRule>
    <cfRule type="expression" priority="2326" dxfId="54" stopIfTrue="1">
      <formula>$A306="Ορόσημο"</formula>
    </cfRule>
  </conditionalFormatting>
  <conditionalFormatting sqref="A321:G321">
    <cfRule type="expression" priority="1627" dxfId="57" stopIfTrue="1">
      <formula>$A321="Στόχος"</formula>
    </cfRule>
    <cfRule type="expression" priority="1628" dxfId="56" stopIfTrue="1">
      <formula>$A321="Δράση"</formula>
    </cfRule>
    <cfRule type="expression" priority="1629" dxfId="55" stopIfTrue="1">
      <formula>$A321="Έργο"</formula>
    </cfRule>
    <cfRule type="expression" priority="1630" dxfId="54" stopIfTrue="1">
      <formula>$A321="Ορόσημο"</formula>
    </cfRule>
  </conditionalFormatting>
  <conditionalFormatting sqref="A325:G325 A326:C327 F326:H327">
    <cfRule type="expression" priority="1619" dxfId="57" stopIfTrue="1">
      <formula>$A325="Στόχος"</formula>
    </cfRule>
    <cfRule type="expression" priority="1620" dxfId="56" stopIfTrue="1">
      <formula>$A325="Δράση"</formula>
    </cfRule>
    <cfRule type="expression" priority="1621" dxfId="55" stopIfTrue="1">
      <formula>$A325="Έργο"</formula>
    </cfRule>
    <cfRule type="expression" priority="1622" dxfId="54" stopIfTrue="1">
      <formula>$A325="Ορόσημο"</formula>
    </cfRule>
  </conditionalFormatting>
  <conditionalFormatting sqref="A336:G336 R336:Y336 A337 D337:E338 G337:Y338">
    <cfRule type="expression" priority="2307" dxfId="57" stopIfTrue="1">
      <formula>$A336="Στόχος"</formula>
    </cfRule>
    <cfRule type="expression" priority="2308" dxfId="56" stopIfTrue="1">
      <formula>$A336="Δράση"</formula>
    </cfRule>
    <cfRule type="expression" priority="2309" dxfId="55" stopIfTrue="1">
      <formula>$A336="Έργο"</formula>
    </cfRule>
    <cfRule type="expression" priority="2310" dxfId="54" stopIfTrue="1">
      <formula>$A336="Ορόσημο"</formula>
    </cfRule>
  </conditionalFormatting>
  <conditionalFormatting sqref="A339:G339 J339:P339 R339:Y339 G340:Y340 A340:A341 G341:H341 Y341">
    <cfRule type="expression" priority="2299" dxfId="57" stopIfTrue="1">
      <formula>$A339="Στόχος"</formula>
    </cfRule>
    <cfRule type="expression" priority="2300" dxfId="56" stopIfTrue="1">
      <formula>$A339="Δράση"</formula>
    </cfRule>
    <cfRule type="expression" priority="2301" dxfId="55" stopIfTrue="1">
      <formula>$A339="Έργο"</formula>
    </cfRule>
    <cfRule type="expression" priority="2302" dxfId="54" stopIfTrue="1">
      <formula>$A339="Ορόσημο"</formula>
    </cfRule>
  </conditionalFormatting>
  <conditionalFormatting sqref="A342:G342 J342:P342 R342:Y342 A343 D343:Y344">
    <cfRule type="expression" priority="2291" dxfId="57" stopIfTrue="1">
      <formula>$A342="Στόχος"</formula>
    </cfRule>
    <cfRule type="expression" priority="2292" dxfId="56" stopIfTrue="1">
      <formula>$A342="Δράση"</formula>
    </cfRule>
    <cfRule type="expression" priority="2293" dxfId="55" stopIfTrue="1">
      <formula>$A342="Έργο"</formula>
    </cfRule>
    <cfRule type="expression" priority="2294" dxfId="54" stopIfTrue="1">
      <formula>$A342="Ορόσημο"</formula>
    </cfRule>
  </conditionalFormatting>
  <conditionalFormatting sqref="A345:G345 R345:U345 B348 Y346:Y352 W345:Y345 A354:Y354 A353:Z353 F346:H352 B351">
    <cfRule type="expression" priority="2259" dxfId="57" stopIfTrue="1">
      <formula>$A345="Στόχος"</formula>
    </cfRule>
    <cfRule type="expression" priority="2260" dxfId="56" stopIfTrue="1">
      <formula>$A345="Δράση"</formula>
    </cfRule>
    <cfRule type="expression" priority="2261" dxfId="55" stopIfTrue="1">
      <formula>$A345="Έργο"</formula>
    </cfRule>
    <cfRule type="expression" priority="2262" dxfId="54" stopIfTrue="1">
      <formula>$A345="Ορόσημο"</formula>
    </cfRule>
  </conditionalFormatting>
  <conditionalFormatting sqref="A355:G355 I355:U355 W355:Z355">
    <cfRule type="expression" priority="1411" dxfId="57" stopIfTrue="1">
      <formula>$A355="Στόχος"</formula>
    </cfRule>
    <cfRule type="expression" priority="1412" dxfId="56" stopIfTrue="1">
      <formula>$A355="Δράση"</formula>
    </cfRule>
    <cfRule type="expression" priority="1413" dxfId="55" stopIfTrue="1">
      <formula>$A355="Έργο"</formula>
    </cfRule>
    <cfRule type="expression" priority="1414" dxfId="54" stopIfTrue="1">
      <formula>$A355="Ορόσημο"</formula>
    </cfRule>
  </conditionalFormatting>
  <conditionalFormatting sqref="A358:G358">
    <cfRule type="expression" priority="1391" dxfId="57" stopIfTrue="1">
      <formula>$A358="Στόχος"</formula>
    </cfRule>
    <cfRule type="expression" priority="1392" dxfId="56" stopIfTrue="1">
      <formula>$A358="Δράση"</formula>
    </cfRule>
    <cfRule type="expression" priority="1393" dxfId="55" stopIfTrue="1">
      <formula>$A358="Έργο"</formula>
    </cfRule>
    <cfRule type="expression" priority="1394" dxfId="54" stopIfTrue="1">
      <formula>$A358="Ορόσημο"</formula>
    </cfRule>
  </conditionalFormatting>
  <conditionalFormatting sqref="A296:H296 R296:Y296 G297:Y297 A297:B299 G298:H299 Y298:Y299 B300 G300:Y300">
    <cfRule type="expression" priority="741" dxfId="57" stopIfTrue="1">
      <formula>$A296="Στόχος"</formula>
    </cfRule>
    <cfRule type="expression" priority="742" dxfId="56" stopIfTrue="1">
      <formula>$A296="Δράση"</formula>
    </cfRule>
    <cfRule type="expression" priority="743" dxfId="55" stopIfTrue="1">
      <formula>$A296="Έργο"</formula>
    </cfRule>
    <cfRule type="expression" priority="744" dxfId="54" stopIfTrue="1">
      <formula>$A296="Ορόσημο"</formula>
    </cfRule>
  </conditionalFormatting>
  <conditionalFormatting sqref="A242:O242 A243:Y243 B244">
    <cfRule type="expression" priority="2451" dxfId="57" stopIfTrue="1">
      <formula>$A242="Στόχος"</formula>
    </cfRule>
    <cfRule type="expression" priority="2452" dxfId="56" stopIfTrue="1">
      <formula>$A242="Δράση"</formula>
    </cfRule>
    <cfRule type="expression" priority="2453" dxfId="55" stopIfTrue="1">
      <formula>$A242="Έργο"</formula>
    </cfRule>
    <cfRule type="expression" priority="2454" dxfId="54" stopIfTrue="1">
      <formula>$A242="Ορόσημο"</formula>
    </cfRule>
  </conditionalFormatting>
  <conditionalFormatting sqref="A314:X314 A315:G315 A316:C317 F316:H317 A318:G318 A319:C320 F319:H320">
    <cfRule type="expression" priority="1631" dxfId="57" stopIfTrue="1">
      <formula>$A314="Στόχος"</formula>
    </cfRule>
    <cfRule type="expression" priority="1632" dxfId="56" stopIfTrue="1">
      <formula>$A314="Δράση"</formula>
    </cfRule>
    <cfRule type="expression" priority="1633" dxfId="55" stopIfTrue="1">
      <formula>$A314="Έργο"</formula>
    </cfRule>
    <cfRule type="expression" priority="1634" dxfId="54" stopIfTrue="1">
      <formula>$A314="Ορόσημο"</formula>
    </cfRule>
  </conditionalFormatting>
  <conditionalFormatting sqref="A363:Y363">
    <cfRule type="expression" priority="821" dxfId="57" stopIfTrue="1">
      <formula>$A363="Στόχος"</formula>
    </cfRule>
    <cfRule type="expression" priority="822" dxfId="56" stopIfTrue="1">
      <formula>$A363="Δράση"</formula>
    </cfRule>
    <cfRule type="expression" priority="823" dxfId="55" stopIfTrue="1">
      <formula>$A363="Έργο"</formula>
    </cfRule>
    <cfRule type="expression" priority="824" dxfId="54" stopIfTrue="1">
      <formula>$A363="Ορόσημο"</formula>
    </cfRule>
  </conditionalFormatting>
  <conditionalFormatting sqref="C9:C12 F11:H12 Q12 C18:Y18 C21:Y21 A114:Y114 I115:Y115">
    <cfRule type="expression" priority="3115" dxfId="57" stopIfTrue="1">
      <formula>$A9="Στόχος"</formula>
    </cfRule>
    <cfRule type="expression" priority="3116" dxfId="56" stopIfTrue="1">
      <formula>$A9="Δράση"</formula>
    </cfRule>
    <cfRule type="expression" priority="3117" dxfId="55" stopIfTrue="1">
      <formula>$A9="Έργο"</formula>
    </cfRule>
    <cfRule type="expression" priority="3118" dxfId="54" stopIfTrue="1">
      <formula>$A9="Ορόσημο"</formula>
    </cfRule>
  </conditionalFormatting>
  <conditionalFormatting sqref="A13:O13 A23:Y23 G24:G25 Q13:Y13 A16:Y16 A17 C17 F17:G17 I17:Y17">
    <cfRule type="expression" priority="3099" dxfId="57" stopIfTrue="1">
      <formula>$A13="Στόχος"</formula>
    </cfRule>
    <cfRule type="expression" priority="3100" dxfId="56" stopIfTrue="1">
      <formula>$A13="Δράση"</formula>
    </cfRule>
    <cfRule type="expression" priority="3101" dxfId="55" stopIfTrue="1">
      <formula>$A13="Έργο"</formula>
    </cfRule>
    <cfRule type="expression" priority="3102" dxfId="54" stopIfTrue="1">
      <formula>$A13="Ορόσημο"</formula>
    </cfRule>
  </conditionalFormatting>
  <conditionalFormatting sqref="A30:Y31 B32">
    <cfRule type="expression" priority="3003" dxfId="57" stopIfTrue="1">
      <formula>$A30="Στόχος"</formula>
    </cfRule>
    <cfRule type="expression" priority="3004" dxfId="56" stopIfTrue="1">
      <formula>$A30="Δράση"</formula>
    </cfRule>
    <cfRule type="expression" priority="3005" dxfId="55" stopIfTrue="1">
      <formula>$A30="Έργο"</formula>
    </cfRule>
    <cfRule type="expression" priority="3006" dxfId="54" stopIfTrue="1">
      <formula>$A30="Ορόσημο"</formula>
    </cfRule>
  </conditionalFormatting>
  <conditionalFormatting sqref="A42:Y44 B45:C45">
    <cfRule type="expression" priority="2971" dxfId="57" stopIfTrue="1">
      <formula>$A42="Στόχος"</formula>
    </cfRule>
    <cfRule type="expression" priority="2972" dxfId="56" stopIfTrue="1">
      <formula>$A42="Δράση"</formula>
    </cfRule>
    <cfRule type="expression" priority="2973" dxfId="55" stopIfTrue="1">
      <formula>$A42="Έργο"</formula>
    </cfRule>
    <cfRule type="expression" priority="2974" dxfId="54" stopIfTrue="1">
      <formula>$A42="Ορόσημο"</formula>
    </cfRule>
  </conditionalFormatting>
  <conditionalFormatting sqref="A50:Y51">
    <cfRule type="expression" priority="2939" dxfId="57" stopIfTrue="1">
      <formula>$A50="Στόχος"</formula>
    </cfRule>
    <cfRule type="expression" priority="2940" dxfId="56" stopIfTrue="1">
      <formula>$A50="Δράση"</formula>
    </cfRule>
    <cfRule type="expression" priority="2941" dxfId="55" stopIfTrue="1">
      <formula>$A50="Έργο"</formula>
    </cfRule>
    <cfRule type="expression" priority="2942" dxfId="54" stopIfTrue="1">
      <formula>$A50="Ορόσημο"</formula>
    </cfRule>
  </conditionalFormatting>
  <conditionalFormatting sqref="A65:Y65 A66:G66 I66:Y66 D67:E67 G67:Y67 A67:B69 G68:H68 Y68:Y71 A70:A71 G70:H71">
    <cfRule type="expression" priority="2915" dxfId="57" stopIfTrue="1">
      <formula>$A65="Στόχος"</formula>
    </cfRule>
    <cfRule type="expression" priority="2916" dxfId="56" stopIfTrue="1">
      <formula>$A65="Δράση"</formula>
    </cfRule>
    <cfRule type="expression" priority="2917" dxfId="55" stopIfTrue="1">
      <formula>$A65="Έργο"</formula>
    </cfRule>
    <cfRule type="expression" priority="2918" dxfId="54" stopIfTrue="1">
      <formula>$A65="Ορόσημο"</formula>
    </cfRule>
  </conditionalFormatting>
  <conditionalFormatting sqref="A86:Y87 A88:G88 I89:Y90 A89:B89 D89:E90 G89:G91 B90:B91 Y91 I88:S88 U88:Y88">
    <cfRule type="expression" priority="2843" dxfId="57" stopIfTrue="1">
      <formula>$A86="Στόχος"</formula>
    </cfRule>
    <cfRule type="expression" priority="2844" dxfId="56" stopIfTrue="1">
      <formula>$A86="Δράση"</formula>
    </cfRule>
    <cfRule type="expression" priority="2845" dxfId="55" stopIfTrue="1">
      <formula>$A86="Έργο"</formula>
    </cfRule>
    <cfRule type="expression" priority="2846" dxfId="54" stopIfTrue="1">
      <formula>$A86="Ορόσημο"</formula>
    </cfRule>
  </conditionalFormatting>
  <conditionalFormatting sqref="A105:Y106 B107">
    <cfRule type="expression" priority="2811" dxfId="57" stopIfTrue="1">
      <formula>$A105="Στόχος"</formula>
    </cfRule>
    <cfRule type="expression" priority="2812" dxfId="56" stopIfTrue="1">
      <formula>$A105="Δράση"</formula>
    </cfRule>
    <cfRule type="expression" priority="2813" dxfId="55" stopIfTrue="1">
      <formula>$A105="Έργο"</formula>
    </cfRule>
    <cfRule type="expression" priority="2814" dxfId="54" stopIfTrue="1">
      <formula>$A105="Ορόσημο"</formula>
    </cfRule>
  </conditionalFormatting>
  <conditionalFormatting sqref="A122:Y123 B124">
    <cfRule type="expression" priority="2771" dxfId="57" stopIfTrue="1">
      <formula>$A122="Στόχος"</formula>
    </cfRule>
    <cfRule type="expression" priority="2772" dxfId="56" stopIfTrue="1">
      <formula>$A122="Δράση"</formula>
    </cfRule>
    <cfRule type="expression" priority="2773" dxfId="55" stopIfTrue="1">
      <formula>$A122="Έργο"</formula>
    </cfRule>
    <cfRule type="expression" priority="2774" dxfId="54" stopIfTrue="1">
      <formula>$A122="Ορόσημο"</formula>
    </cfRule>
  </conditionalFormatting>
  <conditionalFormatting sqref="A125:Y125 A126:F126 I126:O126 Q126 W126:Y126 D127:E127 G127:Y127 A127:B128 G128:H128 Y128 S126:T126">
    <cfRule type="expression" priority="2755" dxfId="57" stopIfTrue="1">
      <formula>$A125="Στόχος"</formula>
    </cfRule>
    <cfRule type="expression" priority="2756" dxfId="56" stopIfTrue="1">
      <formula>$A125="Δράση"</formula>
    </cfRule>
    <cfRule type="expression" priority="2757" dxfId="55" stopIfTrue="1">
      <formula>$A125="Έργο"</formula>
    </cfRule>
    <cfRule type="expression" priority="2758" dxfId="54" stopIfTrue="1">
      <formula>$A125="Ορόσημο"</formula>
    </cfRule>
  </conditionalFormatting>
  <conditionalFormatting sqref="A192:Y195 B196">
    <cfRule type="expression" priority="2595" dxfId="57" stopIfTrue="1">
      <formula>$A192="Στόχος"</formula>
    </cfRule>
    <cfRule type="expression" priority="2596" dxfId="56" stopIfTrue="1">
      <formula>$A192="Δράση"</formula>
    </cfRule>
    <cfRule type="expression" priority="2597" dxfId="55" stopIfTrue="1">
      <formula>$A192="Έργο"</formula>
    </cfRule>
    <cfRule type="expression" priority="2598" dxfId="54" stopIfTrue="1">
      <formula>$A192="Ορόσημο"</formula>
    </cfRule>
  </conditionalFormatting>
  <conditionalFormatting sqref="A204:Y205">
    <cfRule type="expression" priority="2563" dxfId="57" stopIfTrue="1">
      <formula>$A204="Στόχος"</formula>
    </cfRule>
    <cfRule type="expression" priority="2564" dxfId="56" stopIfTrue="1">
      <formula>$A204="Δράση"</formula>
    </cfRule>
    <cfRule type="expression" priority="2565" dxfId="55" stopIfTrue="1">
      <formula>$A204="Έργο"</formula>
    </cfRule>
    <cfRule type="expression" priority="2566" dxfId="54" stopIfTrue="1">
      <formula>$A204="Ορόσημο"</formula>
    </cfRule>
  </conditionalFormatting>
  <conditionalFormatting sqref="A209:Y211 B212">
    <cfRule type="expression" priority="2539" dxfId="57" stopIfTrue="1">
      <formula>$A209="Στόχος"</formula>
    </cfRule>
    <cfRule type="expression" priority="2540" dxfId="56" stopIfTrue="1">
      <formula>$A209="Δράση"</formula>
    </cfRule>
    <cfRule type="expression" priority="2541" dxfId="55" stopIfTrue="1">
      <formula>$A209="Έργο"</formula>
    </cfRule>
    <cfRule type="expression" priority="2542" dxfId="54" stopIfTrue="1">
      <formula>$A209="Ορόσημο"</formula>
    </cfRule>
  </conditionalFormatting>
  <conditionalFormatting sqref="A223:Y223 B224:U224 W224:Y224">
    <cfRule type="expression" priority="951" dxfId="57" stopIfTrue="1">
      <formula>$A223="Στόχος"</formula>
    </cfRule>
    <cfRule type="expression" priority="952" dxfId="56" stopIfTrue="1">
      <formula>$A223="Δράση"</formula>
    </cfRule>
    <cfRule type="expression" priority="953" dxfId="55" stopIfTrue="1">
      <formula>$A223="Έργο"</formula>
    </cfRule>
    <cfRule type="expression" priority="954" dxfId="54" stopIfTrue="1">
      <formula>$A223="Ορόσημο"</formula>
    </cfRule>
  </conditionalFormatting>
  <conditionalFormatting sqref="A227:Y227 A228:B228 C228:Y229 B229">
    <cfRule type="expression" priority="2491" dxfId="57" stopIfTrue="1">
      <formula>$A227="Στόχος"</formula>
    </cfRule>
    <cfRule type="expression" priority="2492" dxfId="56" stopIfTrue="1">
      <formula>$A227="Δράση"</formula>
    </cfRule>
    <cfRule type="expression" priority="2493" dxfId="55" stopIfTrue="1">
      <formula>$A227="Έργο"</formula>
    </cfRule>
    <cfRule type="expression" priority="2494" dxfId="54" stopIfTrue="1">
      <formula>$A227="Ορόσημο"</formula>
    </cfRule>
  </conditionalFormatting>
  <conditionalFormatting sqref="A233:Y233 A235:B235 C235:Y236 B236 A234:U234 W234:Y234">
    <cfRule type="expression" priority="2467" dxfId="57" stopIfTrue="1">
      <formula>$A233="Στόχος"</formula>
    </cfRule>
    <cfRule type="expression" priority="2468" dxfId="56" stopIfTrue="1">
      <formula>$A233="Δράση"</formula>
    </cfRule>
    <cfRule type="expression" priority="2469" dxfId="55" stopIfTrue="1">
      <formula>$A233="Έργο"</formula>
    </cfRule>
    <cfRule type="expression" priority="2470" dxfId="54" stopIfTrue="1">
      <formula>$A233="Ορόσημο"</formula>
    </cfRule>
  </conditionalFormatting>
  <conditionalFormatting sqref="A250:B250 C250:Y251 B251">
    <cfRule type="expression" priority="2435" dxfId="57" stopIfTrue="1">
      <formula>$A250="Στόχος"</formula>
    </cfRule>
    <cfRule type="expression" priority="2436" dxfId="56" stopIfTrue="1">
      <formula>$A250="Δράση"</formula>
    </cfRule>
    <cfRule type="expression" priority="2437" dxfId="55" stopIfTrue="1">
      <formula>$A250="Έργο"</formula>
    </cfRule>
    <cfRule type="expression" priority="2438" dxfId="54" stopIfTrue="1">
      <formula>$A250="Ορόσημο"</formula>
    </cfRule>
  </conditionalFormatting>
  <conditionalFormatting sqref="A255:Y255 A256:G256 I256:Y256">
    <cfRule type="expression" priority="2427" dxfId="57" stopIfTrue="1">
      <formula>$A255="Στόχος"</formula>
    </cfRule>
    <cfRule type="expression" priority="2428" dxfId="56" stopIfTrue="1">
      <formula>$A255="Δράση"</formula>
    </cfRule>
    <cfRule type="expression" priority="2429" dxfId="55" stopIfTrue="1">
      <formula>$A255="Έργο"</formula>
    </cfRule>
    <cfRule type="expression" priority="2430" dxfId="54" stopIfTrue="1">
      <formula>$A255="Ορόσημο"</formula>
    </cfRule>
  </conditionalFormatting>
  <conditionalFormatting sqref="A279:Y280 A281:B281 E281:H281 R281:U281 G282:H283 Y282:Y283 A284:H284 R284:Y284 W281:Y281">
    <cfRule type="expression" priority="2387" dxfId="57" stopIfTrue="1">
      <formula>$A279="Στόχος"</formula>
    </cfRule>
    <cfRule type="expression" priority="2388" dxfId="56" stopIfTrue="1">
      <formula>$A279="Δράση"</formula>
    </cfRule>
    <cfRule type="expression" priority="2389" dxfId="55" stopIfTrue="1">
      <formula>$A279="Έργο"</formula>
    </cfRule>
    <cfRule type="expression" priority="2390" dxfId="54" stopIfTrue="1">
      <formula>$A279="Ορόσημο"</formula>
    </cfRule>
  </conditionalFormatting>
  <conditionalFormatting sqref="A301:Y301 A302:G302 R302:Y302 B303">
    <cfRule type="expression" priority="2347" dxfId="57" stopIfTrue="1">
      <formula>$A301="Στόχος"</formula>
    </cfRule>
    <cfRule type="expression" priority="2348" dxfId="56" stopIfTrue="1">
      <formula>$A301="Δράση"</formula>
    </cfRule>
    <cfRule type="expression" priority="2349" dxfId="55" stopIfTrue="1">
      <formula>$A301="Έργο"</formula>
    </cfRule>
    <cfRule type="expression" priority="2350" dxfId="54" stopIfTrue="1">
      <formula>$A301="Ορόσημο"</formula>
    </cfRule>
  </conditionalFormatting>
  <conditionalFormatting sqref="A328:Y329 A330:G330 R330:Y330 A333:B333 G333:Y334 B334:B335 G335:H335 Y335">
    <cfRule type="expression" priority="2315" dxfId="57" stopIfTrue="1">
      <formula>$A328="Στόχος"</formula>
    </cfRule>
    <cfRule type="expression" priority="2316" dxfId="56" stopIfTrue="1">
      <formula>$A328="Δράση"</formula>
    </cfRule>
    <cfRule type="expression" priority="2317" dxfId="55" stopIfTrue="1">
      <formula>$A328="Έργο"</formula>
    </cfRule>
    <cfRule type="expression" priority="2318" dxfId="54" stopIfTrue="1">
      <formula>$A328="Ορόσημο"</formula>
    </cfRule>
  </conditionalFormatting>
  <conditionalFormatting sqref="B49">
    <cfRule type="expression" priority="2947" dxfId="57" stopIfTrue="1">
      <formula>$A49="Στόχος"</formula>
    </cfRule>
    <cfRule type="expression" priority="2948" dxfId="56" stopIfTrue="1">
      <formula>$A49="Δράση"</formula>
    </cfRule>
    <cfRule type="expression" priority="2949" dxfId="55" stopIfTrue="1">
      <formula>$A49="Έργο"</formula>
    </cfRule>
    <cfRule type="expression" priority="2950" dxfId="54" stopIfTrue="1">
      <formula>$A49="Ορόσημο"</formula>
    </cfRule>
  </conditionalFormatting>
  <conditionalFormatting sqref="B71">
    <cfRule type="expression" priority="765" dxfId="57" stopIfTrue="1">
      <formula>$A71="Στόχος"</formula>
    </cfRule>
    <cfRule type="expression" priority="766" dxfId="56" stopIfTrue="1">
      <formula>$A71="Δράση"</formula>
    </cfRule>
    <cfRule type="expression" priority="767" dxfId="55" stopIfTrue="1">
      <formula>$A71="Έργο"</formula>
    </cfRule>
    <cfRule type="expression" priority="768" dxfId="54" stopIfTrue="1">
      <formula>$A71="Ορόσημο"</formula>
    </cfRule>
  </conditionalFormatting>
  <conditionalFormatting sqref="B187">
    <cfRule type="expression" priority="931" dxfId="57" stopIfTrue="1">
      <formula>$A187="Στόχος"</formula>
    </cfRule>
    <cfRule type="expression" priority="932" dxfId="56" stopIfTrue="1">
      <formula>$A187="Δράση"</formula>
    </cfRule>
    <cfRule type="expression" priority="933" dxfId="55" stopIfTrue="1">
      <formula>$A187="Έργο"</formula>
    </cfRule>
    <cfRule type="expression" priority="934" dxfId="54" stopIfTrue="1">
      <formula>$A187="Ορόσημο"</formula>
    </cfRule>
  </conditionalFormatting>
  <conditionalFormatting sqref="B282:B283">
    <cfRule type="expression" priority="1367" dxfId="57" stopIfTrue="1">
      <formula>$A282="Στόχος"</formula>
    </cfRule>
    <cfRule type="expression" priority="1368" dxfId="56" stopIfTrue="1">
      <formula>$A282="Δράση"</formula>
    </cfRule>
    <cfRule type="expression" priority="1369" dxfId="55" stopIfTrue="1">
      <formula>$A282="Έργο"</formula>
    </cfRule>
    <cfRule type="expression" priority="1370" dxfId="54" stopIfTrue="1">
      <formula>$A282="Ορόσημο"</formula>
    </cfRule>
  </conditionalFormatting>
  <conditionalFormatting sqref="B287">
    <cfRule type="expression" priority="1571" dxfId="57" stopIfTrue="1">
      <formula>$A287="Στόχος"</formula>
    </cfRule>
    <cfRule type="expression" priority="1572" dxfId="56" stopIfTrue="1">
      <formula>$A287="Δράση"</formula>
    </cfRule>
    <cfRule type="expression" priority="1573" dxfId="55" stopIfTrue="1">
      <formula>$A287="Έργο"</formula>
    </cfRule>
    <cfRule type="expression" priority="1574" dxfId="54" stopIfTrue="1">
      <formula>$A287="Ορόσημο"</formula>
    </cfRule>
  </conditionalFormatting>
  <conditionalFormatting sqref="B359">
    <cfRule type="expression" priority="2103" dxfId="57" stopIfTrue="1">
      <formula>$A359="Στόχος"</formula>
    </cfRule>
    <cfRule type="expression" priority="2104" dxfId="56" stopIfTrue="1">
      <formula>$A359="Δράση"</formula>
    </cfRule>
    <cfRule type="expression" priority="2105" dxfId="55" stopIfTrue="1">
      <formula>$A359="Έργο"</formula>
    </cfRule>
    <cfRule type="expression" priority="2106" dxfId="54" stopIfTrue="1">
      <formula>$A359="Ορόσημο"</formula>
    </cfRule>
  </conditionalFormatting>
  <conditionalFormatting sqref="B225:C226">
    <cfRule type="expression" priority="943" dxfId="57" stopIfTrue="1">
      <formula>$A225="Στόχος"</formula>
    </cfRule>
    <cfRule type="expression" priority="944" dxfId="56" stopIfTrue="1">
      <formula>$A225="Δράση"</formula>
    </cfRule>
    <cfRule type="expression" priority="945" dxfId="55" stopIfTrue="1">
      <formula>$A225="Έργο"</formula>
    </cfRule>
    <cfRule type="expression" priority="946" dxfId="54" stopIfTrue="1">
      <formula>$A225="Ορόσημο"</formula>
    </cfRule>
  </conditionalFormatting>
  <conditionalFormatting sqref="B70:F70">
    <cfRule type="expression" priority="773" dxfId="57" stopIfTrue="1">
      <formula>$A70="Στόχος"</formula>
    </cfRule>
    <cfRule type="expression" priority="774" dxfId="56" stopIfTrue="1">
      <formula>$A70="Δράση"</formula>
    </cfRule>
    <cfRule type="expression" priority="775" dxfId="55" stopIfTrue="1">
      <formula>$A70="Έργο"</formula>
    </cfRule>
    <cfRule type="expression" priority="776" dxfId="54" stopIfTrue="1">
      <formula>$A70="Ορόσημο"</formula>
    </cfRule>
  </conditionalFormatting>
  <conditionalFormatting sqref="C49">
    <cfRule type="expression" priority="971" dxfId="57" stopIfTrue="1">
      <formula>$A49="Στόχος"</formula>
    </cfRule>
    <cfRule type="expression" priority="972" dxfId="56" stopIfTrue="1">
      <formula>$A49="Δράση"</formula>
    </cfRule>
    <cfRule type="expression" priority="973" dxfId="55" stopIfTrue="1">
      <formula>$A49="Έργο"</formula>
    </cfRule>
    <cfRule type="expression" priority="974" dxfId="54" stopIfTrue="1">
      <formula>$A49="Ορόσημο"</formula>
    </cfRule>
  </conditionalFormatting>
  <conditionalFormatting sqref="C61">
    <cfRule type="expression" priority="2003" dxfId="57" stopIfTrue="1">
      <formula>$A61="Στόχος"</formula>
    </cfRule>
    <cfRule type="expression" priority="2004" dxfId="56" stopIfTrue="1">
      <formula>$A61="Δράση"</formula>
    </cfRule>
    <cfRule type="expression" priority="2005" dxfId="55" stopIfTrue="1">
      <formula>$A61="Έργο"</formula>
    </cfRule>
    <cfRule type="expression" priority="2006" dxfId="54" stopIfTrue="1">
      <formula>$A61="Ορόσημο"</formula>
    </cfRule>
  </conditionalFormatting>
  <conditionalFormatting sqref="C69">
    <cfRule type="expression" priority="785" dxfId="57" stopIfTrue="1">
      <formula>$A69="Στόχος"</formula>
    </cfRule>
    <cfRule type="expression" priority="786" dxfId="56" stopIfTrue="1">
      <formula>$A69="Δράση"</formula>
    </cfRule>
    <cfRule type="expression" priority="787" dxfId="55" stopIfTrue="1">
      <formula>$A69="Έργο"</formula>
    </cfRule>
    <cfRule type="expression" priority="788" dxfId="54" stopIfTrue="1">
      <formula>$A69="Ορόσημο"</formula>
    </cfRule>
  </conditionalFormatting>
  <conditionalFormatting sqref="C89:C94">
    <cfRule type="expression" priority="1979" dxfId="57" stopIfTrue="1">
      <formula>$A89="Στόχος"</formula>
    </cfRule>
    <cfRule type="expression" priority="1980" dxfId="56" stopIfTrue="1">
      <formula>$A89="Δράση"</formula>
    </cfRule>
    <cfRule type="expression" priority="1981" dxfId="55" stopIfTrue="1">
      <formula>$A89="Έργο"</formula>
    </cfRule>
    <cfRule type="expression" priority="1982" dxfId="54" stopIfTrue="1">
      <formula>$A89="Ορόσημο"</formula>
    </cfRule>
  </conditionalFormatting>
  <conditionalFormatting sqref="C108:C110">
    <cfRule type="expression" priority="1951" dxfId="57" stopIfTrue="1">
      <formula>$A108="Στόχος"</formula>
    </cfRule>
    <cfRule type="expression" priority="1952" dxfId="56" stopIfTrue="1">
      <formula>$A108="Δράση"</formula>
    </cfRule>
    <cfRule type="expression" priority="1953" dxfId="55" stopIfTrue="1">
      <formula>$A108="Έργο"</formula>
    </cfRule>
    <cfRule type="expression" priority="1954" dxfId="54" stopIfTrue="1">
      <formula>$A108="Ορόσημο"</formula>
    </cfRule>
  </conditionalFormatting>
  <conditionalFormatting sqref="C119:C120">
    <cfRule type="expression" priority="899" dxfId="57" stopIfTrue="1">
      <formula>$A119="Στόχος"</formula>
    </cfRule>
    <cfRule type="expression" priority="900" dxfId="56" stopIfTrue="1">
      <formula>$A119="Δράση"</formula>
    </cfRule>
    <cfRule type="expression" priority="901" dxfId="55" stopIfTrue="1">
      <formula>$A119="Έργο"</formula>
    </cfRule>
    <cfRule type="expression" priority="902" dxfId="54" stopIfTrue="1">
      <formula>$A119="Ορόσημο"</formula>
    </cfRule>
  </conditionalFormatting>
  <conditionalFormatting sqref="C130:C132">
    <cfRule type="expression" priority="1899" dxfId="57" stopIfTrue="1">
      <formula>$A130="Στόχος"</formula>
    </cfRule>
    <cfRule type="expression" priority="1900" dxfId="56" stopIfTrue="1">
      <formula>$A130="Δράση"</formula>
    </cfRule>
    <cfRule type="expression" priority="1901" dxfId="55" stopIfTrue="1">
      <formula>$A130="Έργο"</formula>
    </cfRule>
    <cfRule type="expression" priority="1902" dxfId="54" stopIfTrue="1">
      <formula>$A130="Ορόσημο"</formula>
    </cfRule>
  </conditionalFormatting>
  <conditionalFormatting sqref="C158:C159">
    <cfRule type="expression" priority="1939" dxfId="57" stopIfTrue="1">
      <formula>$A158="Στόχος"</formula>
    </cfRule>
    <cfRule type="expression" priority="1940" dxfId="56" stopIfTrue="1">
      <formula>$A158="Δράση"</formula>
    </cfRule>
    <cfRule type="expression" priority="1941" dxfId="55" stopIfTrue="1">
      <formula>$A158="Έργο"</formula>
    </cfRule>
    <cfRule type="expression" priority="1942" dxfId="54" stopIfTrue="1">
      <formula>$A158="Ορόσημο"</formula>
    </cfRule>
  </conditionalFormatting>
  <conditionalFormatting sqref="C163">
    <cfRule type="expression" priority="1935" dxfId="57" stopIfTrue="1">
      <formula>$A163="Στόχος"</formula>
    </cfRule>
    <cfRule type="expression" priority="1936" dxfId="56" stopIfTrue="1">
      <formula>$A163="Δράση"</formula>
    </cfRule>
    <cfRule type="expression" priority="1937" dxfId="55" stopIfTrue="1">
      <formula>$A163="Έργο"</formula>
    </cfRule>
    <cfRule type="expression" priority="1938" dxfId="54" stopIfTrue="1">
      <formula>$A163="Ορόσημο"</formula>
    </cfRule>
  </conditionalFormatting>
  <conditionalFormatting sqref="C169 C172">
    <cfRule type="expression" priority="1915" dxfId="57" stopIfTrue="1">
      <formula>$A169="Στόχος"</formula>
    </cfRule>
    <cfRule type="expression" priority="1916" dxfId="56" stopIfTrue="1">
      <formula>$A169="Δράση"</formula>
    </cfRule>
    <cfRule type="expression" priority="1917" dxfId="55" stopIfTrue="1">
      <formula>$A169="Έργο"</formula>
    </cfRule>
    <cfRule type="expression" priority="1918" dxfId="54" stopIfTrue="1">
      <formula>$A169="Ορόσημο"</formula>
    </cfRule>
  </conditionalFormatting>
  <conditionalFormatting sqref="C186">
    <cfRule type="expression" priority="935" dxfId="57" stopIfTrue="1">
      <formula>$A186="Στόχος"</formula>
    </cfRule>
    <cfRule type="expression" priority="936" dxfId="56" stopIfTrue="1">
      <formula>$A186="Δράση"</formula>
    </cfRule>
    <cfRule type="expression" priority="937" dxfId="55" stopIfTrue="1">
      <formula>$A186="Έργο"</formula>
    </cfRule>
    <cfRule type="expression" priority="938" dxfId="54" stopIfTrue="1">
      <formula>$A186="Ορόσημο"</formula>
    </cfRule>
  </conditionalFormatting>
  <conditionalFormatting sqref="C231:C232">
    <cfRule type="expression" priority="939" dxfId="57" stopIfTrue="1">
      <formula>$A231="Στόχος"</formula>
    </cfRule>
    <cfRule type="expression" priority="940" dxfId="56" stopIfTrue="1">
      <formula>$A231="Δράση"</formula>
    </cfRule>
    <cfRule type="expression" priority="941" dxfId="55" stopIfTrue="1">
      <formula>$A231="Έργο"</formula>
    </cfRule>
    <cfRule type="expression" priority="942" dxfId="54" stopIfTrue="1">
      <formula>$A231="Ορόσημο"</formula>
    </cfRule>
  </conditionalFormatting>
  <conditionalFormatting sqref="C282:C283 F282:F283">
    <cfRule type="expression" priority="1359" dxfId="57" stopIfTrue="1">
      <formula>$A282="Στόχος"</formula>
    </cfRule>
    <cfRule type="expression" priority="1360" dxfId="56" stopIfTrue="1">
      <formula>$A282="Δράση"</formula>
    </cfRule>
    <cfRule type="expression" priority="1361" dxfId="55" stopIfTrue="1">
      <formula>$A282="Έργο"</formula>
    </cfRule>
    <cfRule type="expression" priority="1362" dxfId="54" stopIfTrue="1">
      <formula>$A282="Ορόσημο"</formula>
    </cfRule>
  </conditionalFormatting>
  <conditionalFormatting sqref="C287">
    <cfRule type="expression" priority="1559" dxfId="57" stopIfTrue="1">
      <formula>$A287="Στόχος"</formula>
    </cfRule>
    <cfRule type="expression" priority="1560" dxfId="56" stopIfTrue="1">
      <formula>$A287="Δράση"</formula>
    </cfRule>
    <cfRule type="expression" priority="1561" dxfId="55" stopIfTrue="1">
      <formula>$A287="Έργο"</formula>
    </cfRule>
    <cfRule type="expression" priority="1562" dxfId="54" stopIfTrue="1">
      <formula>$A287="Ορόσημο"</formula>
    </cfRule>
  </conditionalFormatting>
  <conditionalFormatting sqref="C289:C292">
    <cfRule type="expression" priority="801" dxfId="57" stopIfTrue="1">
      <formula>$A289="Στόχος"</formula>
    </cfRule>
    <cfRule type="expression" priority="802" dxfId="56" stopIfTrue="1">
      <formula>$A289="Δράση"</formula>
    </cfRule>
    <cfRule type="expression" priority="803" dxfId="55" stopIfTrue="1">
      <formula>$A289="Έργο"</formula>
    </cfRule>
    <cfRule type="expression" priority="804" dxfId="54" stopIfTrue="1">
      <formula>$A289="Ορόσημο"</formula>
    </cfRule>
  </conditionalFormatting>
  <conditionalFormatting sqref="C294:C295">
    <cfRule type="expression" priority="2159" dxfId="57" stopIfTrue="1">
      <formula>$A294="Στόχος"</formula>
    </cfRule>
    <cfRule type="expression" priority="2160" dxfId="56" stopIfTrue="1">
      <formula>$A294="Δράση"</formula>
    </cfRule>
    <cfRule type="expression" priority="2161" dxfId="55" stopIfTrue="1">
      <formula>$A294="Έργο"</formula>
    </cfRule>
    <cfRule type="expression" priority="2162" dxfId="54" stopIfTrue="1">
      <formula>$A294="Ορόσημο"</formula>
    </cfRule>
  </conditionalFormatting>
  <conditionalFormatting sqref="C297:C300">
    <cfRule type="expression" priority="737" dxfId="57" stopIfTrue="1">
      <formula>$A297="Στόχος"</formula>
    </cfRule>
    <cfRule type="expression" priority="738" dxfId="56" stopIfTrue="1">
      <formula>$A297="Δράση"</formula>
    </cfRule>
    <cfRule type="expression" priority="739" dxfId="55" stopIfTrue="1">
      <formula>$A297="Έργο"</formula>
    </cfRule>
    <cfRule type="expression" priority="740" dxfId="54" stopIfTrue="1">
      <formula>$A297="Ορόσημο"</formula>
    </cfRule>
  </conditionalFormatting>
  <conditionalFormatting sqref="C309">
    <cfRule type="expression" priority="817" dxfId="57" stopIfTrue="1">
      <formula>$A309="Στόχος"</formula>
    </cfRule>
    <cfRule type="expression" priority="818" dxfId="56" stopIfTrue="1">
      <formula>$A309="Δράση"</formula>
    </cfRule>
    <cfRule type="expression" priority="819" dxfId="55" stopIfTrue="1">
      <formula>$A309="Έργο"</formula>
    </cfRule>
    <cfRule type="expression" priority="820" dxfId="54" stopIfTrue="1">
      <formula>$A309="Ορόσημο"</formula>
    </cfRule>
  </conditionalFormatting>
  <conditionalFormatting sqref="C333:C334">
    <cfRule type="expression" priority="2135" dxfId="57" stopIfTrue="1">
      <formula>$A333="Στόχος"</formula>
    </cfRule>
    <cfRule type="expression" priority="2136" dxfId="56" stopIfTrue="1">
      <formula>$A333="Δράση"</formula>
    </cfRule>
    <cfRule type="expression" priority="2137" dxfId="55" stopIfTrue="1">
      <formula>$A333="Έργο"</formula>
    </cfRule>
    <cfRule type="expression" priority="2138" dxfId="54" stopIfTrue="1">
      <formula>$A333="Ορόσημο"</formula>
    </cfRule>
  </conditionalFormatting>
  <conditionalFormatting sqref="C348 C351:C352">
    <cfRule type="expression" priority="1351" dxfId="57" stopIfTrue="1">
      <formula>$A348="Στόχος"</formula>
    </cfRule>
    <cfRule type="expression" priority="1352" dxfId="56" stopIfTrue="1">
      <formula>$A348="Δράση"</formula>
    </cfRule>
    <cfRule type="expression" priority="1353" dxfId="55" stopIfTrue="1">
      <formula>$A348="Έργο"</formula>
    </cfRule>
    <cfRule type="expression" priority="1354" dxfId="54" stopIfTrue="1">
      <formula>$A348="Ορόσημο"</formula>
    </cfRule>
  </conditionalFormatting>
  <conditionalFormatting sqref="C356">
    <cfRule type="expression" priority="2107" dxfId="57" stopIfTrue="1">
      <formula>$A356="Στόχος"</formula>
    </cfRule>
    <cfRule type="expression" priority="2108" dxfId="56" stopIfTrue="1">
      <formula>$A356="Δράση"</formula>
    </cfRule>
    <cfRule type="expression" priority="2109" dxfId="55" stopIfTrue="1">
      <formula>$A356="Έργο"</formula>
    </cfRule>
    <cfRule type="expression" priority="2110" dxfId="54" stopIfTrue="1">
      <formula>$A356="Ορόσημο"</formula>
    </cfRule>
  </conditionalFormatting>
  <conditionalFormatting sqref="C359">
    <cfRule type="expression" priority="2099" dxfId="57" stopIfTrue="1">
      <formula>$A359="Στόχος"</formula>
    </cfRule>
    <cfRule type="expression" priority="2100" dxfId="56" stopIfTrue="1">
      <formula>$A359="Δράση"</formula>
    </cfRule>
    <cfRule type="expression" priority="2101" dxfId="55" stopIfTrue="1">
      <formula>$A359="Έργο"</formula>
    </cfRule>
    <cfRule type="expression" priority="2102" dxfId="54" stopIfTrue="1">
      <formula>$A359="Ορόσημο"</formula>
    </cfRule>
  </conditionalFormatting>
  <conditionalFormatting sqref="C362">
    <cfRule type="expression" priority="825" dxfId="57" stopIfTrue="1">
      <formula>$A362="Στόχος"</formula>
    </cfRule>
    <cfRule type="expression" priority="826" dxfId="56" stopIfTrue="1">
      <formula>$A362="Δράση"</formula>
    </cfRule>
    <cfRule type="expression" priority="827" dxfId="55" stopIfTrue="1">
      <formula>$A362="Έργο"</formula>
    </cfRule>
    <cfRule type="expression" priority="828" dxfId="54" stopIfTrue="1">
      <formula>$A362="Ορόσημο"</formula>
    </cfRule>
  </conditionalFormatting>
  <conditionalFormatting sqref="C281:D281">
    <cfRule type="expression" priority="1355" dxfId="57" stopIfTrue="1">
      <formula>$A281="Στόχος"</formula>
    </cfRule>
    <cfRule type="expression" priority="1356" dxfId="56" stopIfTrue="1">
      <formula>$A281="Δράση"</formula>
    </cfRule>
    <cfRule type="expression" priority="1357" dxfId="55" stopIfTrue="1">
      <formula>$A281="Έργο"</formula>
    </cfRule>
    <cfRule type="expression" priority="1358" dxfId="54" stopIfTrue="1">
      <formula>$A281="Ορόσημο"</formula>
    </cfRule>
  </conditionalFormatting>
  <conditionalFormatting sqref="C24:F25 I24:Y25">
    <cfRule type="expression" priority="915" dxfId="57" stopIfTrue="1">
      <formula>$A24="Στόχος"</formula>
    </cfRule>
    <cfRule type="expression" priority="916" dxfId="56" stopIfTrue="1">
      <formula>$A24="Δράση"</formula>
    </cfRule>
    <cfRule type="expression" priority="917" dxfId="55" stopIfTrue="1">
      <formula>$A24="Έργο"</formula>
    </cfRule>
    <cfRule type="expression" priority="918" dxfId="54" stopIfTrue="1">
      <formula>$A24="Ορόσημο"</formula>
    </cfRule>
  </conditionalFormatting>
  <conditionalFormatting sqref="C71:F71">
    <cfRule type="expression" priority="769" dxfId="57" stopIfTrue="1">
      <formula>$A71="Στόχος"</formula>
    </cfRule>
    <cfRule type="expression" priority="770" dxfId="56" stopIfTrue="1">
      <formula>$A71="Δράση"</formula>
    </cfRule>
    <cfRule type="expression" priority="771" dxfId="55" stopIfTrue="1">
      <formula>$A71="Έργο"</formula>
    </cfRule>
    <cfRule type="expression" priority="772" dxfId="54" stopIfTrue="1">
      <formula>$A71="Ορόσημο"</formula>
    </cfRule>
  </conditionalFormatting>
  <conditionalFormatting sqref="C14:Y15 A108:B110 A180:B183 C181:C183 Y182:Y183 A186:B186 F186:Y186 A361:G361 I362:Y362 F362:G362 A46:Y48 I361:U361 W361:Y361">
    <cfRule type="expression" priority="3079" dxfId="57" stopIfTrue="1">
      <formula>$A14="Στόχος"</formula>
    </cfRule>
    <cfRule type="expression" priority="3080" dxfId="56" stopIfTrue="1">
      <formula>$A14="Δράση"</formula>
    </cfRule>
    <cfRule type="expression" priority="3081" dxfId="55" stopIfTrue="1">
      <formula>$A14="Έργο"</formula>
    </cfRule>
    <cfRule type="expression" priority="3082" dxfId="54" stopIfTrue="1">
      <formula>$A14="Ορόσημο"</formula>
    </cfRule>
  </conditionalFormatting>
  <conditionalFormatting sqref="C180:Y180 I181:O181 Q181 V181:Y181 S181:T181">
    <cfRule type="expression" priority="2623" dxfId="57" stopIfTrue="1">
      <formula>$A180="Στόχος"</formula>
    </cfRule>
    <cfRule type="expression" priority="2624" dxfId="56" stopIfTrue="1">
      <formula>$A180="Δράση"</formula>
    </cfRule>
    <cfRule type="expression" priority="2625" dxfId="55" stopIfTrue="1">
      <formula>$A180="Έργο"</formula>
    </cfRule>
    <cfRule type="expression" priority="2626" dxfId="54" stopIfTrue="1">
      <formula>$A180="Ορόσημο"</formula>
    </cfRule>
  </conditionalFormatting>
  <conditionalFormatting sqref="D10:D12">
    <cfRule type="expression" priority="2087" dxfId="57" stopIfTrue="1">
      <formula>$A10="Στόχος"</formula>
    </cfRule>
    <cfRule type="expression" priority="2088" dxfId="56" stopIfTrue="1">
      <formula>$A10="Δράση"</formula>
    </cfRule>
    <cfRule type="expression" priority="2089" dxfId="55" stopIfTrue="1">
      <formula>$A10="Έργο"</formula>
    </cfRule>
    <cfRule type="expression" priority="2090" dxfId="54" stopIfTrue="1">
      <formula>$A10="Ορόσημο"</formula>
    </cfRule>
  </conditionalFormatting>
  <conditionalFormatting sqref="D68">
    <cfRule type="expression" priority="1302" dxfId="54" stopIfTrue="1">
      <formula>$A68="Ορόσημο"</formula>
    </cfRule>
  </conditionalFormatting>
  <conditionalFormatting sqref="D68:D69">
    <cfRule type="expression" priority="781" dxfId="57" stopIfTrue="1">
      <formula>$A68="Στόχος"</formula>
    </cfRule>
    <cfRule type="expression" priority="782" dxfId="56" stopIfTrue="1">
      <formula>$A68="Δράση"</formula>
    </cfRule>
    <cfRule type="expression" priority="783" dxfId="55" stopIfTrue="1">
      <formula>$A68="Έργο"</formula>
    </cfRule>
  </conditionalFormatting>
  <conditionalFormatting sqref="D69">
    <cfRule type="expression" priority="784" dxfId="54" stopIfTrue="1">
      <formula>$A69="Ορόσημο"</formula>
    </cfRule>
  </conditionalFormatting>
  <conditionalFormatting sqref="D98">
    <cfRule type="expression" priority="2831" dxfId="57" stopIfTrue="1">
      <formula>$A98="Στόχος"</formula>
    </cfRule>
    <cfRule type="expression" priority="2832" dxfId="56" stopIfTrue="1">
      <formula>$A98="Δράση"</formula>
    </cfRule>
    <cfRule type="expression" priority="2833" dxfId="55" stopIfTrue="1">
      <formula>$A98="Έργο"</formula>
    </cfRule>
    <cfRule type="expression" priority="2834" dxfId="54" stopIfTrue="1">
      <formula>$A98="Ορόσημο"</formula>
    </cfRule>
  </conditionalFormatting>
  <conditionalFormatting sqref="D131:D132">
    <cfRule type="expression" priority="891" dxfId="57" stopIfTrue="1">
      <formula>$A131="Στόχος"</formula>
    </cfRule>
    <cfRule type="expression" priority="892" dxfId="56" stopIfTrue="1">
      <formula>$A131="Δράση"</formula>
    </cfRule>
    <cfRule type="expression" priority="893" dxfId="55" stopIfTrue="1">
      <formula>$A131="Έργο"</formula>
    </cfRule>
    <cfRule type="expression" priority="894" dxfId="54" stopIfTrue="1">
      <formula>$A131="Ορόσημο"</formula>
    </cfRule>
  </conditionalFormatting>
  <conditionalFormatting sqref="D293">
    <cfRule type="expression" priority="793" dxfId="57" stopIfTrue="1">
      <formula>$A293="Στόχος"</formula>
    </cfRule>
    <cfRule type="expression" priority="794" dxfId="56" stopIfTrue="1">
      <formula>$A293="Δράση"</formula>
    </cfRule>
    <cfRule type="expression" priority="795" dxfId="55" stopIfTrue="1">
      <formula>$A293="Έργο"</formula>
    </cfRule>
    <cfRule type="expression" priority="796" dxfId="54" stopIfTrue="1">
      <formula>$A293="Ορόσημο"</formula>
    </cfRule>
  </conditionalFormatting>
  <conditionalFormatting sqref="D241:E241">
    <cfRule type="expression" priority="757" dxfId="57" stopIfTrue="1">
      <formula>$A241="Στόχος"</formula>
    </cfRule>
    <cfRule type="expression" priority="758" dxfId="56" stopIfTrue="1">
      <formula>$A241="Δράση"</formula>
    </cfRule>
    <cfRule type="expression" priority="759" dxfId="55" stopIfTrue="1">
      <formula>$A241="Έργο"</formula>
    </cfRule>
    <cfRule type="expression" priority="760" dxfId="54" stopIfTrue="1">
      <formula>$A241="Ορόσημο"</formula>
    </cfRule>
  </conditionalFormatting>
  <conditionalFormatting sqref="D282:E283">
    <cfRule type="expression" priority="1287" dxfId="57" stopIfTrue="1">
      <formula>$A282="Στόχος"</formula>
    </cfRule>
    <cfRule type="expression" priority="1288" dxfId="56" stopIfTrue="1">
      <formula>$A282="Δράση"</formula>
    </cfRule>
    <cfRule type="expression" priority="1289" dxfId="55" stopIfTrue="1">
      <formula>$A282="Έργο"</formula>
    </cfRule>
    <cfRule type="expression" priority="1290" dxfId="54" stopIfTrue="1">
      <formula>$A282="Ορόσημο"</formula>
    </cfRule>
  </conditionalFormatting>
  <conditionalFormatting sqref="D297:E300">
    <cfRule type="expression" priority="725" dxfId="57" stopIfTrue="1">
      <formula>$A297="Στόχος"</formula>
    </cfRule>
    <cfRule type="expression" priority="726" dxfId="56" stopIfTrue="1">
      <formula>$A297="Δράση"</formula>
    </cfRule>
    <cfRule type="expression" priority="727" dxfId="55" stopIfTrue="1">
      <formula>$A297="Έργο"</formula>
    </cfRule>
    <cfRule type="expression" priority="728" dxfId="54" stopIfTrue="1">
      <formula>$A297="Ορόσημο"</formula>
    </cfRule>
  </conditionalFormatting>
  <conditionalFormatting sqref="D307:E308">
    <cfRule type="expression" priority="1271" dxfId="57" stopIfTrue="1">
      <formula>$A307="Στόχος"</formula>
    </cfRule>
    <cfRule type="expression" priority="1272" dxfId="56" stopIfTrue="1">
      <formula>$A307="Δράση"</formula>
    </cfRule>
    <cfRule type="expression" priority="1273" dxfId="55" stopIfTrue="1">
      <formula>$A307="Έργο"</formula>
    </cfRule>
    <cfRule type="expression" priority="1274" dxfId="54" stopIfTrue="1">
      <formula>$A307="Ορόσημο"</formula>
    </cfRule>
  </conditionalFormatting>
  <conditionalFormatting sqref="D310:E311">
    <cfRule type="expression" priority="1267" dxfId="57" stopIfTrue="1">
      <formula>$A310="Στόχος"</formula>
    </cfRule>
    <cfRule type="expression" priority="1268" dxfId="56" stopIfTrue="1">
      <formula>$A310="Δράση"</formula>
    </cfRule>
    <cfRule type="expression" priority="1269" dxfId="55" stopIfTrue="1">
      <formula>$A310="Έργο"</formula>
    </cfRule>
    <cfRule type="expression" priority="1270" dxfId="54" stopIfTrue="1">
      <formula>$A310="Ορόσημο"</formula>
    </cfRule>
  </conditionalFormatting>
  <conditionalFormatting sqref="D316:E317">
    <cfRule type="expression" priority="1263" dxfId="57" stopIfTrue="1">
      <formula>$A316="Στόχος"</formula>
    </cfRule>
    <cfRule type="expression" priority="1264" dxfId="56" stopIfTrue="1">
      <formula>$A316="Δράση"</formula>
    </cfRule>
    <cfRule type="expression" priority="1265" dxfId="55" stopIfTrue="1">
      <formula>$A316="Έργο"</formula>
    </cfRule>
    <cfRule type="expression" priority="1266" dxfId="54" stopIfTrue="1">
      <formula>$A316="Ορόσημο"</formula>
    </cfRule>
  </conditionalFormatting>
  <conditionalFormatting sqref="D319:E320">
    <cfRule type="expression" priority="1259" dxfId="57" stopIfTrue="1">
      <formula>$A319="Στόχος"</formula>
    </cfRule>
    <cfRule type="expression" priority="1260" dxfId="56" stopIfTrue="1">
      <formula>$A319="Δράση"</formula>
    </cfRule>
    <cfRule type="expression" priority="1261" dxfId="55" stopIfTrue="1">
      <formula>$A319="Έργο"</formula>
    </cfRule>
    <cfRule type="expression" priority="1262" dxfId="54" stopIfTrue="1">
      <formula>$A319="Ορόσημο"</formula>
    </cfRule>
  </conditionalFormatting>
  <conditionalFormatting sqref="D322:E324">
    <cfRule type="expression" priority="1255" dxfId="57" stopIfTrue="1">
      <formula>$A322="Στόχος"</formula>
    </cfRule>
    <cfRule type="expression" priority="1256" dxfId="56" stopIfTrue="1">
      <formula>$A322="Δράση"</formula>
    </cfRule>
    <cfRule type="expression" priority="1257" dxfId="55" stopIfTrue="1">
      <formula>$A322="Έργο"</formula>
    </cfRule>
    <cfRule type="expression" priority="1258" dxfId="54" stopIfTrue="1">
      <formula>$A322="Ορόσημο"</formula>
    </cfRule>
  </conditionalFormatting>
  <conditionalFormatting sqref="D326:E327">
    <cfRule type="expression" priority="1251" dxfId="57" stopIfTrue="1">
      <formula>$A326="Στόχος"</formula>
    </cfRule>
    <cfRule type="expression" priority="1252" dxfId="56" stopIfTrue="1">
      <formula>$A326="Δράση"</formula>
    </cfRule>
    <cfRule type="expression" priority="1253" dxfId="55" stopIfTrue="1">
      <formula>$A326="Έργο"</formula>
    </cfRule>
    <cfRule type="expression" priority="1254" dxfId="54" stopIfTrue="1">
      <formula>$A326="Ορόσημο"</formula>
    </cfRule>
  </conditionalFormatting>
  <conditionalFormatting sqref="D331:E335">
    <cfRule type="expression" priority="1247" dxfId="57" stopIfTrue="1">
      <formula>$A331="Στόχος"</formula>
    </cfRule>
    <cfRule type="expression" priority="1248" dxfId="56" stopIfTrue="1">
      <formula>$A331="Δράση"</formula>
    </cfRule>
    <cfRule type="expression" priority="1249" dxfId="55" stopIfTrue="1">
      <formula>$A331="Έργο"</formula>
    </cfRule>
    <cfRule type="expression" priority="1250" dxfId="54" stopIfTrue="1">
      <formula>$A331="Ορόσημο"</formula>
    </cfRule>
  </conditionalFormatting>
  <conditionalFormatting sqref="D340:E341">
    <cfRule type="expression" priority="1243" dxfId="57" stopIfTrue="1">
      <formula>$A340="Στόχος"</formula>
    </cfRule>
    <cfRule type="expression" priority="1244" dxfId="56" stopIfTrue="1">
      <formula>$A340="Δράση"</formula>
    </cfRule>
    <cfRule type="expression" priority="1245" dxfId="55" stopIfTrue="1">
      <formula>$A340="Έργο"</formula>
    </cfRule>
    <cfRule type="expression" priority="1246" dxfId="54" stopIfTrue="1">
      <formula>$A340="Ορόσημο"</formula>
    </cfRule>
  </conditionalFormatting>
  <conditionalFormatting sqref="D346:E347 D349:E352 D348">
    <cfRule type="expression" priority="1239" dxfId="57" stopIfTrue="1">
      <formula>$A346="Στόχος"</formula>
    </cfRule>
    <cfRule type="expression" priority="1240" dxfId="56" stopIfTrue="1">
      <formula>$A346="Δράση"</formula>
    </cfRule>
    <cfRule type="expression" priority="1241" dxfId="55" stopIfTrue="1">
      <formula>$A346="Έργο"</formula>
    </cfRule>
    <cfRule type="expression" priority="1242" dxfId="54" stopIfTrue="1">
      <formula>$A346="Ορόσημο"</formula>
    </cfRule>
  </conditionalFormatting>
  <conditionalFormatting sqref="D357:E357">
    <cfRule type="expression" priority="1235" dxfId="57" stopIfTrue="1">
      <formula>$A357="Στόχος"</formula>
    </cfRule>
    <cfRule type="expression" priority="1236" dxfId="56" stopIfTrue="1">
      <formula>$A357="Δράση"</formula>
    </cfRule>
    <cfRule type="expression" priority="1237" dxfId="55" stopIfTrue="1">
      <formula>$A357="Έργο"</formula>
    </cfRule>
    <cfRule type="expression" priority="1238" dxfId="54" stopIfTrue="1">
      <formula>$A357="Ορόσημο"</formula>
    </cfRule>
  </conditionalFormatting>
  <conditionalFormatting sqref="D359:E360">
    <cfRule type="expression" priority="1231" dxfId="57" stopIfTrue="1">
      <formula>$A359="Στόχος"</formula>
    </cfRule>
    <cfRule type="expression" priority="1232" dxfId="56" stopIfTrue="1">
      <formula>$A359="Δράση"</formula>
    </cfRule>
    <cfRule type="expression" priority="1233" dxfId="55" stopIfTrue="1">
      <formula>$A359="Έργο"</formula>
    </cfRule>
    <cfRule type="expression" priority="1234" dxfId="54" stopIfTrue="1">
      <formula>$A359="Ορόσημο"</formula>
    </cfRule>
  </conditionalFormatting>
  <conditionalFormatting sqref="D97:E97 A97:B99 I97:Y99 G97">
    <cfRule type="expression" priority="2827" dxfId="57" stopIfTrue="1">
      <formula>$A97="Στόχος"</formula>
    </cfRule>
    <cfRule type="expression" priority="2828" dxfId="56" stopIfTrue="1">
      <formula>$A97="Δράση"</formula>
    </cfRule>
    <cfRule type="expression" priority="2829" dxfId="55" stopIfTrue="1">
      <formula>$A97="Έργο"</formula>
    </cfRule>
    <cfRule type="expression" priority="2830" dxfId="54" stopIfTrue="1">
      <formula>$A97="Ορόσημο"</formula>
    </cfRule>
  </conditionalFormatting>
  <conditionalFormatting sqref="D169:G169 I169:O169 Q169 V169:Y169 D170:E170 G170:Y171 S169:T169">
    <cfRule type="expression" priority="2643" dxfId="57" stopIfTrue="1">
      <formula>$A169="Στόχος"</formula>
    </cfRule>
    <cfRule type="expression" priority="2644" dxfId="56" stopIfTrue="1">
      <formula>$A169="Δράση"</formula>
    </cfRule>
    <cfRule type="expression" priority="2645" dxfId="55" stopIfTrue="1">
      <formula>$A169="Έργο"</formula>
    </cfRule>
    <cfRule type="expression" priority="2646" dxfId="54" stopIfTrue="1">
      <formula>$A169="Ορόσημο"</formula>
    </cfRule>
  </conditionalFormatting>
  <conditionalFormatting sqref="D9:Y9 A9:B12 E10:G10 Y10:Y12">
    <cfRule type="expression" priority="3087" dxfId="57" stopIfTrue="1">
      <formula>$A9="Στόχος"</formula>
    </cfRule>
    <cfRule type="expression" priority="3088" dxfId="56" stopIfTrue="1">
      <formula>$A9="Δράση"</formula>
    </cfRule>
    <cfRule type="expression" priority="3089" dxfId="55" stopIfTrue="1">
      <formula>$A9="Έργο"</formula>
    </cfRule>
    <cfRule type="expression" priority="3090" dxfId="54" stopIfTrue="1">
      <formula>$A9="Ορόσημο"</formula>
    </cfRule>
  </conditionalFormatting>
  <conditionalFormatting sqref="E11:E12">
    <cfRule type="expression" priority="979" dxfId="57" stopIfTrue="1">
      <formula>$A11="Στόχος"</formula>
    </cfRule>
    <cfRule type="expression" priority="980" dxfId="56" stopIfTrue="1">
      <formula>$A11="Δράση"</formula>
    </cfRule>
    <cfRule type="expression" priority="981" dxfId="55" stopIfTrue="1">
      <formula>$A11="Έργο"</formula>
    </cfRule>
    <cfRule type="expression" priority="982" dxfId="54" stopIfTrue="1">
      <formula>$A11="Ορόσημο"</formula>
    </cfRule>
  </conditionalFormatting>
  <conditionalFormatting sqref="E108">
    <cfRule type="expression" priority="1963" dxfId="57" stopIfTrue="1">
      <formula>$A108="Στόχος"</formula>
    </cfRule>
    <cfRule type="expression" priority="1964" dxfId="56" stopIfTrue="1">
      <formula>$A108="Δράση"</formula>
    </cfRule>
    <cfRule type="expression" priority="1965" dxfId="55" stopIfTrue="1">
      <formula>$A108="Έργο"</formula>
    </cfRule>
    <cfRule type="expression" priority="1966" dxfId="54" stopIfTrue="1">
      <formula>$A108="Ορόσημο"</formula>
    </cfRule>
  </conditionalFormatting>
  <conditionalFormatting sqref="E131:E132">
    <cfRule type="expression" priority="887" dxfId="57" stopIfTrue="1">
      <formula>$A131="Στόχος"</formula>
    </cfRule>
    <cfRule type="expression" priority="888" dxfId="56" stopIfTrue="1">
      <formula>$A131="Δράση"</formula>
    </cfRule>
    <cfRule type="expression" priority="889" dxfId="55" stopIfTrue="1">
      <formula>$A131="Έργο"</formula>
    </cfRule>
    <cfRule type="expression" priority="890" dxfId="54" stopIfTrue="1">
      <formula>$A131="Ορόσημο"</formula>
    </cfRule>
  </conditionalFormatting>
  <conditionalFormatting sqref="E181">
    <cfRule type="expression" priority="1863" dxfId="57" stopIfTrue="1">
      <formula>$A181="Στόχος"</formula>
    </cfRule>
    <cfRule type="expression" priority="1864" dxfId="56" stopIfTrue="1">
      <formula>$A181="Δράση"</formula>
    </cfRule>
    <cfRule type="expression" priority="1865" dxfId="55" stopIfTrue="1">
      <formula>$A181="Έργο"</formula>
    </cfRule>
    <cfRule type="expression" priority="1866" dxfId="54" stopIfTrue="1">
      <formula>$A181="Ορόσημο"</formula>
    </cfRule>
  </conditionalFormatting>
  <conditionalFormatting sqref="E93">
    <cfRule type="expression" priority="1667" dxfId="57" stopIfTrue="1">
      <formula>$A93="Στόχος"</formula>
    </cfRule>
    <cfRule type="expression" priority="1668" dxfId="56" stopIfTrue="1">
      <formula>$A93="Δράση"</formula>
    </cfRule>
    <cfRule type="expression" priority="1669" dxfId="55" stopIfTrue="1">
      <formula>$A93="Έργο"</formula>
    </cfRule>
    <cfRule type="expression" priority="1670" dxfId="54" stopIfTrue="1">
      <formula>$A93="Ορόσημο"</formula>
    </cfRule>
  </conditionalFormatting>
  <conditionalFormatting sqref="E92:G92 I92:O92 Q92 A92:B94 D93 G93 I93:Y93 F94:G94 Y94">
    <cfRule type="expression" priority="2835" dxfId="57" stopIfTrue="1">
      <formula>$A92="Στόχος"</formula>
    </cfRule>
    <cfRule type="expression" priority="2836" dxfId="56" stopIfTrue="1">
      <formula>$A92="Δράση"</formula>
    </cfRule>
    <cfRule type="expression" priority="2837" dxfId="55" stopIfTrue="1">
      <formula>$A92="Έργο"</formula>
    </cfRule>
    <cfRule type="expression" priority="2838" dxfId="54" stopIfTrue="1">
      <formula>$A92="Ορόσημο"</formula>
    </cfRule>
  </conditionalFormatting>
  <conditionalFormatting sqref="E69:X69">
    <cfRule type="expression" priority="777" dxfId="57" stopIfTrue="1">
      <formula>$A69="Στόχος"</formula>
    </cfRule>
    <cfRule type="expression" priority="778" dxfId="56" stopIfTrue="1">
      <formula>$A69="Δράση"</formula>
    </cfRule>
    <cfRule type="expression" priority="779" dxfId="55" stopIfTrue="1">
      <formula>$A69="Έργο"</formula>
    </cfRule>
    <cfRule type="expression" priority="780" dxfId="54" stopIfTrue="1">
      <formula>$A69="Ορόσημο"</formula>
    </cfRule>
  </conditionalFormatting>
  <conditionalFormatting sqref="F108">
    <cfRule type="expression" priority="1959" dxfId="57" stopIfTrue="1">
      <formula>$A108="Στόχος"</formula>
    </cfRule>
    <cfRule type="expression" priority="1960" dxfId="56" stopIfTrue="1">
      <formula>$A108="Δράση"</formula>
    </cfRule>
    <cfRule type="expression" priority="1961" dxfId="55" stopIfTrue="1">
      <formula>$A108="Έργο"</formula>
    </cfRule>
    <cfRule type="expression" priority="1962" dxfId="54" stopIfTrue="1">
      <formula>$A108="Ορόσημο"</formula>
    </cfRule>
  </conditionalFormatting>
  <conditionalFormatting sqref="F187">
    <cfRule type="expression" priority="867" dxfId="57" stopIfTrue="1">
      <formula>$A187="Στόχος"</formula>
    </cfRule>
    <cfRule type="expression" priority="868" dxfId="56" stopIfTrue="1">
      <formula>$A187="Δράση"</formula>
    </cfRule>
    <cfRule type="expression" priority="869" dxfId="55" stopIfTrue="1">
      <formula>$A187="Έργο"</formula>
    </cfRule>
    <cfRule type="expression" priority="870" dxfId="54" stopIfTrue="1">
      <formula>$A187="Ορόσημο"</formula>
    </cfRule>
  </conditionalFormatting>
  <conditionalFormatting sqref="F294:F295">
    <cfRule type="expression" priority="2155" dxfId="57" stopIfTrue="1">
      <formula>$A294="Στόχος"</formula>
    </cfRule>
    <cfRule type="expression" priority="2156" dxfId="56" stopIfTrue="1">
      <formula>$A294="Δράση"</formula>
    </cfRule>
    <cfRule type="expression" priority="2157" dxfId="55" stopIfTrue="1">
      <formula>$A294="Έργο"</formula>
    </cfRule>
    <cfRule type="expression" priority="2158" dxfId="54" stopIfTrue="1">
      <formula>$A294="Ορόσημο"</formula>
    </cfRule>
  </conditionalFormatting>
  <conditionalFormatting sqref="F297:F300">
    <cfRule type="expression" priority="733" dxfId="57" stopIfTrue="1">
      <formula>$A297="Στόχος"</formula>
    </cfRule>
    <cfRule type="expression" priority="734" dxfId="56" stopIfTrue="1">
      <formula>$A297="Δράση"</formula>
    </cfRule>
    <cfRule type="expression" priority="735" dxfId="55" stopIfTrue="1">
      <formula>$A297="Έργο"</formula>
    </cfRule>
    <cfRule type="expression" priority="736" dxfId="54" stopIfTrue="1">
      <formula>$A297="Ορόσημο"</formula>
    </cfRule>
  </conditionalFormatting>
  <conditionalFormatting sqref="F333:F335">
    <cfRule type="expression" priority="2131" dxfId="57" stopIfTrue="1">
      <formula>$A333="Στόχος"</formula>
    </cfRule>
    <cfRule type="expression" priority="2132" dxfId="56" stopIfTrue="1">
      <formula>$A333="Δράση"</formula>
    </cfRule>
    <cfRule type="expression" priority="2133" dxfId="55" stopIfTrue="1">
      <formula>$A333="Έργο"</formula>
    </cfRule>
    <cfRule type="expression" priority="2134" dxfId="54" stopIfTrue="1">
      <formula>$A333="Ορόσημο"</formula>
    </cfRule>
  </conditionalFormatting>
  <conditionalFormatting sqref="F337:F338">
    <cfRule type="expression" priority="2123" dxfId="57" stopIfTrue="1">
      <formula>$A337="Στόχος"</formula>
    </cfRule>
    <cfRule type="expression" priority="2124" dxfId="56" stopIfTrue="1">
      <formula>$A337="Δράση"</formula>
    </cfRule>
    <cfRule type="expression" priority="2125" dxfId="55" stopIfTrue="1">
      <formula>$A337="Έργο"</formula>
    </cfRule>
    <cfRule type="expression" priority="2126" dxfId="54" stopIfTrue="1">
      <formula>$A337="Ορόσημο"</formula>
    </cfRule>
  </conditionalFormatting>
  <conditionalFormatting sqref="F340:F341">
    <cfRule type="expression" priority="2115" dxfId="57" stopIfTrue="1">
      <formula>$A340="Στόχος"</formula>
    </cfRule>
    <cfRule type="expression" priority="2116" dxfId="56" stopIfTrue="1">
      <formula>$A340="Δράση"</formula>
    </cfRule>
    <cfRule type="expression" priority="2117" dxfId="55" stopIfTrue="1">
      <formula>$A340="Έργο"</formula>
    </cfRule>
    <cfRule type="expression" priority="2118" dxfId="54" stopIfTrue="1">
      <formula>$A340="Ορόσημο"</formula>
    </cfRule>
  </conditionalFormatting>
  <conditionalFormatting sqref="F359">
    <cfRule type="expression" priority="2095" dxfId="57" stopIfTrue="1">
      <formula>$A359="Στόχος"</formula>
    </cfRule>
    <cfRule type="expression" priority="2096" dxfId="56" stopIfTrue="1">
      <formula>$A359="Δράση"</formula>
    </cfRule>
    <cfRule type="expression" priority="2097" dxfId="55" stopIfTrue="1">
      <formula>$A359="Έργο"</formula>
    </cfRule>
    <cfRule type="expression" priority="2098" dxfId="54" stopIfTrue="1">
      <formula>$A359="Ορόσημο"</formula>
    </cfRule>
  </conditionalFormatting>
  <conditionalFormatting sqref="G108 I108:S108 F109:H110 Y109:Y110 U108:Y108">
    <cfRule type="expression" priority="2807" dxfId="57" stopIfTrue="1">
      <formula>$A108="Στόχος"</formula>
    </cfRule>
    <cfRule type="expression" priority="2808" dxfId="56" stopIfTrue="1">
      <formula>$A108="Δράση"</formula>
    </cfRule>
    <cfRule type="expression" priority="2809" dxfId="55" stopIfTrue="1">
      <formula>$A108="Έργο"</formula>
    </cfRule>
    <cfRule type="expression" priority="2810" dxfId="54" stopIfTrue="1">
      <formula>$A108="Ορόσημο"</formula>
    </cfRule>
  </conditionalFormatting>
  <conditionalFormatting sqref="G261">
    <cfRule type="expression" priority="2191" dxfId="57" stopIfTrue="1">
      <formula>$A261="Στόχος"</formula>
    </cfRule>
    <cfRule type="expression" priority="2192" dxfId="56" stopIfTrue="1">
      <formula>$A261="Δράση"</formula>
    </cfRule>
    <cfRule type="expression" priority="2193" dxfId="55" stopIfTrue="1">
      <formula>$A261="Έργο"</formula>
    </cfRule>
    <cfRule type="expression" priority="2194" dxfId="54" stopIfTrue="1">
      <formula>$A261="Ορόσημο"</formula>
    </cfRule>
  </conditionalFormatting>
  <conditionalFormatting sqref="G304">
    <cfRule type="expression" priority="1519" dxfId="57" stopIfTrue="1">
      <formula>$A304="Στόχος"</formula>
    </cfRule>
    <cfRule type="expression" priority="1520" dxfId="56" stopIfTrue="1">
      <formula>$A304="Δράση"</formula>
    </cfRule>
    <cfRule type="expression" priority="1521" dxfId="55" stopIfTrue="1">
      <formula>$A304="Έργο"</formula>
    </cfRule>
    <cfRule type="expression" priority="1522" dxfId="54" stopIfTrue="1">
      <formula>$A304="Ορόσημο"</formula>
    </cfRule>
  </conditionalFormatting>
  <conditionalFormatting sqref="H24:H25">
    <cfRule type="expression" priority="1859" dxfId="57" stopIfTrue="1">
      <formula>$A24="Στόχος"</formula>
    </cfRule>
    <cfRule type="expression" priority="1860" dxfId="56" stopIfTrue="1">
      <formula>$A24="Δράση"</formula>
    </cfRule>
    <cfRule type="expression" priority="1861" dxfId="55" stopIfTrue="1">
      <formula>$A24="Έργο"</formula>
    </cfRule>
    <cfRule type="expression" priority="1862" dxfId="54" stopIfTrue="1">
      <formula>$A24="Ορόσημο"</formula>
    </cfRule>
  </conditionalFormatting>
  <conditionalFormatting sqref="H32:H41">
    <cfRule type="expression" priority="1851" dxfId="57" stopIfTrue="1">
      <formula>$A32="Στόχος"</formula>
    </cfRule>
    <cfRule type="expression" priority="1852" dxfId="56" stopIfTrue="1">
      <formula>$A32="Δράση"</formula>
    </cfRule>
    <cfRule type="expression" priority="1853" dxfId="55" stopIfTrue="1">
      <formula>$A32="Έργο"</formula>
    </cfRule>
    <cfRule type="expression" priority="1854" dxfId="54" stopIfTrue="1">
      <formula>$A32="Ορόσημο"</formula>
    </cfRule>
  </conditionalFormatting>
  <conditionalFormatting sqref="H45">
    <cfRule type="expression" priority="1847" dxfId="57" stopIfTrue="1">
      <formula>$A45="Στόχος"</formula>
    </cfRule>
    <cfRule type="expression" priority="1848" dxfId="56" stopIfTrue="1">
      <formula>$A45="Δράση"</formula>
    </cfRule>
    <cfRule type="expression" priority="1849" dxfId="55" stopIfTrue="1">
      <formula>$A45="Έργο"</formula>
    </cfRule>
    <cfRule type="expression" priority="1850" dxfId="54" stopIfTrue="1">
      <formula>$A45="Ορόσημο"</formula>
    </cfRule>
  </conditionalFormatting>
  <conditionalFormatting sqref="H131">
    <cfRule type="expression" priority="883" dxfId="57" stopIfTrue="1">
      <formula>$A131="Στόχος"</formula>
    </cfRule>
    <cfRule type="expression" priority="884" dxfId="56" stopIfTrue="1">
      <formula>$A131="Δράση"</formula>
    </cfRule>
    <cfRule type="expression" priority="885" dxfId="55" stopIfTrue="1">
      <formula>$A131="Έργο"</formula>
    </cfRule>
    <cfRule type="expression" priority="886" dxfId="54" stopIfTrue="1">
      <formula>$A131="Ορόσημο"</formula>
    </cfRule>
  </conditionalFormatting>
  <conditionalFormatting sqref="H185">
    <cfRule type="expression" priority="2199" dxfId="57" stopIfTrue="1">
      <formula>$A185="Στόχος"</formula>
    </cfRule>
    <cfRule type="expression" priority="2200" dxfId="56" stopIfTrue="1">
      <formula>$A185="Δράση"</formula>
    </cfRule>
    <cfRule type="expression" priority="2201" dxfId="55" stopIfTrue="1">
      <formula>$A185="Έργο"</formula>
    </cfRule>
    <cfRule type="expression" priority="2202" dxfId="54" stopIfTrue="1">
      <formula>$A185="Ορόσημο"</formula>
    </cfRule>
  </conditionalFormatting>
  <conditionalFormatting sqref="H189">
    <cfRule type="expression" priority="963" dxfId="57" stopIfTrue="1">
      <formula>$A189="Στόχος"</formula>
    </cfRule>
    <cfRule type="expression" priority="964" dxfId="56" stopIfTrue="1">
      <formula>$A189="Δράση"</formula>
    </cfRule>
    <cfRule type="expression" priority="965" dxfId="55" stopIfTrue="1">
      <formula>$A189="Έργο"</formula>
    </cfRule>
    <cfRule type="expression" priority="966" dxfId="54" stopIfTrue="1">
      <formula>$A189="Ορόσημο"</formula>
    </cfRule>
  </conditionalFormatting>
  <conditionalFormatting sqref="H200">
    <cfRule type="expression" priority="1795" dxfId="57" stopIfTrue="1">
      <formula>$A200="Στόχος"</formula>
    </cfRule>
    <cfRule type="expression" priority="1796" dxfId="56" stopIfTrue="1">
      <formula>$A200="Δράση"</formula>
    </cfRule>
    <cfRule type="expression" priority="1797" dxfId="55" stopIfTrue="1">
      <formula>$A200="Έργο"</formula>
    </cfRule>
    <cfRule type="expression" priority="1798" dxfId="54" stopIfTrue="1">
      <formula>$A200="Ορόσημο"</formula>
    </cfRule>
  </conditionalFormatting>
  <conditionalFormatting sqref="H206">
    <cfRule type="expression" priority="1791" dxfId="57" stopIfTrue="1">
      <formula>$A206="Στόχος"</formula>
    </cfRule>
    <cfRule type="expression" priority="1792" dxfId="56" stopIfTrue="1">
      <formula>$A206="Δράση"</formula>
    </cfRule>
    <cfRule type="expression" priority="1793" dxfId="55" stopIfTrue="1">
      <formula>$A206="Έργο"</formula>
    </cfRule>
    <cfRule type="expression" priority="1794" dxfId="54" stopIfTrue="1">
      <formula>$A206="Ορόσημο"</formula>
    </cfRule>
  </conditionalFormatting>
  <conditionalFormatting sqref="H208">
    <cfRule type="expression" priority="1711" dxfId="57" stopIfTrue="1">
      <formula>$A208="Στόχος"</formula>
    </cfRule>
    <cfRule type="expression" priority="1712" dxfId="56" stopIfTrue="1">
      <formula>$A208="Δράση"</formula>
    </cfRule>
    <cfRule type="expression" priority="1713" dxfId="55" stopIfTrue="1">
      <formula>$A208="Έργο"</formula>
    </cfRule>
    <cfRule type="expression" priority="1714" dxfId="54" stopIfTrue="1">
      <formula>$A208="Ορόσημο"</formula>
    </cfRule>
  </conditionalFormatting>
  <conditionalFormatting sqref="H213">
    <cfRule type="expression" priority="1719" dxfId="57" stopIfTrue="1">
      <formula>$A213="Στόχος"</formula>
    </cfRule>
    <cfRule type="expression" priority="1720" dxfId="56" stopIfTrue="1">
      <formula>$A213="Δράση"</formula>
    </cfRule>
    <cfRule type="expression" priority="1721" dxfId="55" stopIfTrue="1">
      <formula>$A213="Έργο"</formula>
    </cfRule>
    <cfRule type="expression" priority="1722" dxfId="54" stopIfTrue="1">
      <formula>$A213="Ορόσημο"</formula>
    </cfRule>
  </conditionalFormatting>
  <conditionalFormatting sqref="H216">
    <cfRule type="expression" priority="1723" dxfId="57" stopIfTrue="1">
      <formula>$A216="Στόχος"</formula>
    </cfRule>
    <cfRule type="expression" priority="1724" dxfId="56" stopIfTrue="1">
      <formula>$A216="Δράση"</formula>
    </cfRule>
    <cfRule type="expression" priority="1725" dxfId="55" stopIfTrue="1">
      <formula>$A216="Έργο"</formula>
    </cfRule>
    <cfRule type="expression" priority="1726" dxfId="54" stopIfTrue="1">
      <formula>$A216="Ορόσημο"</formula>
    </cfRule>
  </conditionalFormatting>
  <conditionalFormatting sqref="H230">
    <cfRule type="expression" priority="1743" dxfId="57" stopIfTrue="1">
      <formula>$A230="Στόχος"</formula>
    </cfRule>
    <cfRule type="expression" priority="1744" dxfId="56" stopIfTrue="1">
      <formula>$A230="Δράση"</formula>
    </cfRule>
    <cfRule type="expression" priority="1745" dxfId="55" stopIfTrue="1">
      <formula>$A230="Έργο"</formula>
    </cfRule>
    <cfRule type="expression" priority="1746" dxfId="54" stopIfTrue="1">
      <formula>$A230="Ορόσημο"</formula>
    </cfRule>
  </conditionalFormatting>
  <conditionalFormatting sqref="H237:H238">
    <cfRule type="expression" priority="1735" dxfId="57" stopIfTrue="1">
      <formula>$A237="Στόχος"</formula>
    </cfRule>
    <cfRule type="expression" priority="1736" dxfId="56" stopIfTrue="1">
      <formula>$A237="Δράση"</formula>
    </cfRule>
    <cfRule type="expression" priority="1737" dxfId="55" stopIfTrue="1">
      <formula>$A237="Έργο"</formula>
    </cfRule>
    <cfRule type="expression" priority="1738" dxfId="54" stopIfTrue="1">
      <formula>$A237="Ορόσημο"</formula>
    </cfRule>
  </conditionalFormatting>
  <conditionalFormatting sqref="H245">
    <cfRule type="expression" priority="1731" dxfId="57" stopIfTrue="1">
      <formula>$A245="Στόχος"</formula>
    </cfRule>
    <cfRule type="expression" priority="1732" dxfId="56" stopIfTrue="1">
      <formula>$A245="Δράση"</formula>
    </cfRule>
    <cfRule type="expression" priority="1733" dxfId="55" stopIfTrue="1">
      <formula>$A245="Έργο"</formula>
    </cfRule>
    <cfRule type="expression" priority="1734" dxfId="54" stopIfTrue="1">
      <formula>$A245="Ορόσημο"</formula>
    </cfRule>
  </conditionalFormatting>
  <conditionalFormatting sqref="H256">
    <cfRule type="expression" priority="2187" dxfId="57" stopIfTrue="1">
      <formula>$A256="Στόχος"</formula>
    </cfRule>
    <cfRule type="expression" priority="2188" dxfId="56" stopIfTrue="1">
      <formula>$A256="Δράση"</formula>
    </cfRule>
    <cfRule type="expression" priority="2189" dxfId="55" stopIfTrue="1">
      <formula>$A256="Έργο"</formula>
    </cfRule>
    <cfRule type="expression" priority="2190" dxfId="54" stopIfTrue="1">
      <formula>$A256="Ορόσημο"</formula>
    </cfRule>
  </conditionalFormatting>
  <conditionalFormatting sqref="H261">
    <cfRule type="expression" priority="2179" dxfId="57" stopIfTrue="1">
      <formula>$A261="Στόχος"</formula>
    </cfRule>
    <cfRule type="expression" priority="2180" dxfId="56" stopIfTrue="1">
      <formula>$A261="Δράση"</formula>
    </cfRule>
    <cfRule type="expression" priority="2181" dxfId="55" stopIfTrue="1">
      <formula>$A261="Έργο"</formula>
    </cfRule>
    <cfRule type="expression" priority="2182" dxfId="54" stopIfTrue="1">
      <formula>$A261="Ορόσημο"</formula>
    </cfRule>
  </conditionalFormatting>
  <conditionalFormatting sqref="H286">
    <cfRule type="expression" priority="1379" dxfId="57" stopIfTrue="1">
      <formula>$A286="Στόχος"</formula>
    </cfRule>
    <cfRule type="expression" priority="1380" dxfId="56" stopIfTrue="1">
      <formula>$A286="Δράση"</formula>
    </cfRule>
    <cfRule type="expression" priority="1381" dxfId="55" stopIfTrue="1">
      <formula>$A286="Έργο"</formula>
    </cfRule>
    <cfRule type="expression" priority="1382" dxfId="54" stopIfTrue="1">
      <formula>$A286="Ορόσημο"</formula>
    </cfRule>
  </conditionalFormatting>
  <conditionalFormatting sqref="H289">
    <cfRule type="expression" priority="1551" dxfId="57" stopIfTrue="1">
      <formula>$A289="Στόχος"</formula>
    </cfRule>
    <cfRule type="expression" priority="1552" dxfId="56" stopIfTrue="1">
      <formula>$A289="Δράση"</formula>
    </cfRule>
    <cfRule type="expression" priority="1553" dxfId="55" stopIfTrue="1">
      <formula>$A289="Έργο"</formula>
    </cfRule>
    <cfRule type="expression" priority="1554" dxfId="54" stopIfTrue="1">
      <formula>$A289="Ορόσημο"</formula>
    </cfRule>
  </conditionalFormatting>
  <conditionalFormatting sqref="H293">
    <cfRule type="expression" priority="1547" dxfId="57" stopIfTrue="1">
      <formula>$A293="Στόχος"</formula>
    </cfRule>
    <cfRule type="expression" priority="1548" dxfId="56" stopIfTrue="1">
      <formula>$A293="Δράση"</formula>
    </cfRule>
    <cfRule type="expression" priority="1549" dxfId="55" stopIfTrue="1">
      <formula>$A293="Έργο"</formula>
    </cfRule>
    <cfRule type="expression" priority="1550" dxfId="54" stopIfTrue="1">
      <formula>$A293="Ορόσημο"</formula>
    </cfRule>
  </conditionalFormatting>
  <conditionalFormatting sqref="H302">
    <cfRule type="expression" priority="1531" dxfId="57" stopIfTrue="1">
      <formula>$A302="Στόχος"</formula>
    </cfRule>
    <cfRule type="expression" priority="1532" dxfId="56" stopIfTrue="1">
      <formula>$A302="Δράση"</formula>
    </cfRule>
    <cfRule type="expression" priority="1533" dxfId="55" stopIfTrue="1">
      <formula>$A302="Έργο"</formula>
    </cfRule>
    <cfRule type="expression" priority="1534" dxfId="54" stopIfTrue="1">
      <formula>$A302="Ορόσημο"</formula>
    </cfRule>
  </conditionalFormatting>
  <conditionalFormatting sqref="H304">
    <cfRule type="expression" priority="1515" dxfId="57" stopIfTrue="1">
      <formula>$A304="Στόχος"</formula>
    </cfRule>
    <cfRule type="expression" priority="1516" dxfId="56" stopIfTrue="1">
      <formula>$A304="Δράση"</formula>
    </cfRule>
    <cfRule type="expression" priority="1517" dxfId="55" stopIfTrue="1">
      <formula>$A304="Έργο"</formula>
    </cfRule>
    <cfRule type="expression" priority="1518" dxfId="54" stopIfTrue="1">
      <formula>$A304="Ορόσημο"</formula>
    </cfRule>
  </conditionalFormatting>
  <conditionalFormatting sqref="H306">
    <cfRule type="expression" priority="1503" dxfId="57" stopIfTrue="1">
      <formula>$A306="Στόχος"</formula>
    </cfRule>
    <cfRule type="expression" priority="1504" dxfId="56" stopIfTrue="1">
      <formula>$A306="Δράση"</formula>
    </cfRule>
    <cfRule type="expression" priority="1505" dxfId="55" stopIfTrue="1">
      <formula>$A306="Έργο"</formula>
    </cfRule>
    <cfRule type="expression" priority="1506" dxfId="54" stopIfTrue="1">
      <formula>$A306="Ορόσημο"</formula>
    </cfRule>
  </conditionalFormatting>
  <conditionalFormatting sqref="H309">
    <cfRule type="expression" priority="1495" dxfId="57" stopIfTrue="1">
      <formula>$A309="Στόχος"</formula>
    </cfRule>
    <cfRule type="expression" priority="1496" dxfId="56" stopIfTrue="1">
      <formula>$A309="Δράση"</formula>
    </cfRule>
    <cfRule type="expression" priority="1497" dxfId="55" stopIfTrue="1">
      <formula>$A309="Έργο"</formula>
    </cfRule>
    <cfRule type="expression" priority="1498" dxfId="54" stopIfTrue="1">
      <formula>$A309="Ορόσημο"</formula>
    </cfRule>
  </conditionalFormatting>
  <conditionalFormatting sqref="H312">
    <cfRule type="expression" priority="1483" dxfId="57" stopIfTrue="1">
      <formula>$A312="Στόχος"</formula>
    </cfRule>
    <cfRule type="expression" priority="1484" dxfId="56" stopIfTrue="1">
      <formula>$A312="Δράση"</formula>
    </cfRule>
    <cfRule type="expression" priority="1485" dxfId="55" stopIfTrue="1">
      <formula>$A312="Έργο"</formula>
    </cfRule>
    <cfRule type="expression" priority="1486" dxfId="54" stopIfTrue="1">
      <formula>$A312="Ορόσημο"</formula>
    </cfRule>
  </conditionalFormatting>
  <conditionalFormatting sqref="H315">
    <cfRule type="expression" priority="1479" dxfId="57" stopIfTrue="1">
      <formula>$A315="Στόχος"</formula>
    </cfRule>
    <cfRule type="expression" priority="1480" dxfId="56" stopIfTrue="1">
      <formula>$A315="Δράση"</formula>
    </cfRule>
    <cfRule type="expression" priority="1481" dxfId="55" stopIfTrue="1">
      <formula>$A315="Έργο"</formula>
    </cfRule>
    <cfRule type="expression" priority="1482" dxfId="54" stopIfTrue="1">
      <formula>$A315="Ορόσημο"</formula>
    </cfRule>
  </conditionalFormatting>
  <conditionalFormatting sqref="H318">
    <cfRule type="expression" priority="1475" dxfId="57" stopIfTrue="1">
      <formula>$A318="Στόχος"</formula>
    </cfRule>
    <cfRule type="expression" priority="1476" dxfId="56" stopIfTrue="1">
      <formula>$A318="Δράση"</formula>
    </cfRule>
    <cfRule type="expression" priority="1477" dxfId="55" stopIfTrue="1">
      <formula>$A318="Έργο"</formula>
    </cfRule>
    <cfRule type="expression" priority="1478" dxfId="54" stopIfTrue="1">
      <formula>$A318="Ορόσημο"</formula>
    </cfRule>
  </conditionalFormatting>
  <conditionalFormatting sqref="H321">
    <cfRule type="expression" priority="1471" dxfId="57" stopIfTrue="1">
      <formula>$A321="Στόχος"</formula>
    </cfRule>
    <cfRule type="expression" priority="1472" dxfId="56" stopIfTrue="1">
      <formula>$A321="Δράση"</formula>
    </cfRule>
    <cfRule type="expression" priority="1473" dxfId="55" stopIfTrue="1">
      <formula>$A321="Έργο"</formula>
    </cfRule>
    <cfRule type="expression" priority="1474" dxfId="54" stopIfTrue="1">
      <formula>$A321="Ορόσημο"</formula>
    </cfRule>
  </conditionalFormatting>
  <conditionalFormatting sqref="H325">
    <cfRule type="expression" priority="1467" dxfId="57" stopIfTrue="1">
      <formula>$A325="Στόχος"</formula>
    </cfRule>
    <cfRule type="expression" priority="1468" dxfId="56" stopIfTrue="1">
      <formula>$A325="Δράση"</formula>
    </cfRule>
    <cfRule type="expression" priority="1469" dxfId="55" stopIfTrue="1">
      <formula>$A325="Έργο"</formula>
    </cfRule>
    <cfRule type="expression" priority="1470" dxfId="54" stopIfTrue="1">
      <formula>$A325="Ορόσημο"</formula>
    </cfRule>
  </conditionalFormatting>
  <conditionalFormatting sqref="H330">
    <cfRule type="expression" priority="1455" dxfId="57" stopIfTrue="1">
      <formula>$A330="Στόχος"</formula>
    </cfRule>
    <cfRule type="expression" priority="1456" dxfId="56" stopIfTrue="1">
      <formula>$A330="Δράση"</formula>
    </cfRule>
    <cfRule type="expression" priority="1457" dxfId="55" stopIfTrue="1">
      <formula>$A330="Έργο"</formula>
    </cfRule>
    <cfRule type="expression" priority="1458" dxfId="54" stopIfTrue="1">
      <formula>$A330="Ορόσημο"</formula>
    </cfRule>
  </conditionalFormatting>
  <conditionalFormatting sqref="H336">
    <cfRule type="expression" priority="1451" dxfId="57" stopIfTrue="1">
      <formula>$A336="Στόχος"</formula>
    </cfRule>
    <cfRule type="expression" priority="1452" dxfId="56" stopIfTrue="1">
      <formula>$A336="Δράση"</formula>
    </cfRule>
    <cfRule type="expression" priority="1453" dxfId="55" stopIfTrue="1">
      <formula>$A336="Έργο"</formula>
    </cfRule>
    <cfRule type="expression" priority="1454" dxfId="54" stopIfTrue="1">
      <formula>$A336="Ορόσημο"</formula>
    </cfRule>
  </conditionalFormatting>
  <conditionalFormatting sqref="H339">
    <cfRule type="expression" priority="1443" dxfId="57" stopIfTrue="1">
      <formula>$A339="Στόχος"</formula>
    </cfRule>
    <cfRule type="expression" priority="1444" dxfId="56" stopIfTrue="1">
      <formula>$A339="Δράση"</formula>
    </cfRule>
    <cfRule type="expression" priority="1445" dxfId="55" stopIfTrue="1">
      <formula>$A339="Έργο"</formula>
    </cfRule>
    <cfRule type="expression" priority="1446" dxfId="54" stopIfTrue="1">
      <formula>$A339="Ορόσημο"</formula>
    </cfRule>
  </conditionalFormatting>
  <conditionalFormatting sqref="H342">
    <cfRule type="expression" priority="1439" dxfId="57" stopIfTrue="1">
      <formula>$A342="Στόχος"</formula>
    </cfRule>
    <cfRule type="expression" priority="1440" dxfId="56" stopIfTrue="1">
      <formula>$A342="Δράση"</formula>
    </cfRule>
    <cfRule type="expression" priority="1441" dxfId="55" stopIfTrue="1">
      <formula>$A342="Έργο"</formula>
    </cfRule>
    <cfRule type="expression" priority="1442" dxfId="54" stopIfTrue="1">
      <formula>$A342="Ορόσημο"</formula>
    </cfRule>
  </conditionalFormatting>
  <conditionalFormatting sqref="H345">
    <cfRule type="expression" priority="1419" dxfId="57" stopIfTrue="1">
      <formula>$A345="Στόχος"</formula>
    </cfRule>
    <cfRule type="expression" priority="1420" dxfId="56" stopIfTrue="1">
      <formula>$A345="Δράση"</formula>
    </cfRule>
    <cfRule type="expression" priority="1421" dxfId="55" stopIfTrue="1">
      <formula>$A345="Έργο"</formula>
    </cfRule>
    <cfRule type="expression" priority="1422" dxfId="54" stopIfTrue="1">
      <formula>$A345="Ορόσημο"</formula>
    </cfRule>
  </conditionalFormatting>
  <conditionalFormatting sqref="H355">
    <cfRule type="expression" priority="1395" dxfId="57" stopIfTrue="1">
      <formula>$A355="Στόχος"</formula>
    </cfRule>
    <cfRule type="expression" priority="1396" dxfId="56" stopIfTrue="1">
      <formula>$A355="Δράση"</formula>
    </cfRule>
    <cfRule type="expression" priority="1397" dxfId="55" stopIfTrue="1">
      <formula>$A355="Έργο"</formula>
    </cfRule>
    <cfRule type="expression" priority="1398" dxfId="54" stopIfTrue="1">
      <formula>$A355="Ορόσημο"</formula>
    </cfRule>
  </conditionalFormatting>
  <conditionalFormatting sqref="H358">
    <cfRule type="expression" priority="1387" dxfId="57" stopIfTrue="1">
      <formula>$A358="Στόχος"</formula>
    </cfRule>
    <cfRule type="expression" priority="1388" dxfId="56" stopIfTrue="1">
      <formula>$A358="Δράση"</formula>
    </cfRule>
    <cfRule type="expression" priority="1389" dxfId="55" stopIfTrue="1">
      <formula>$A358="Έργο"</formula>
    </cfRule>
    <cfRule type="expression" priority="1390" dxfId="54" stopIfTrue="1">
      <formula>$A358="Ορόσημο"</formula>
    </cfRule>
  </conditionalFormatting>
  <conditionalFormatting sqref="H361:H362">
    <cfRule type="expression" priority="1383" dxfId="57" stopIfTrue="1">
      <formula>$A361="Στόχος"</formula>
    </cfRule>
    <cfRule type="expression" priority="1384" dxfId="56" stopIfTrue="1">
      <formula>$A361="Δράση"</formula>
    </cfRule>
    <cfRule type="expression" priority="1385" dxfId="55" stopIfTrue="1">
      <formula>$A361="Έργο"</formula>
    </cfRule>
    <cfRule type="expression" priority="1386" dxfId="54" stopIfTrue="1">
      <formula>$A361="Ορόσημο"</formula>
    </cfRule>
  </conditionalFormatting>
  <conditionalFormatting sqref="I10:I12">
    <cfRule type="expression" priority="987" dxfId="57" stopIfTrue="1">
      <formula>$A10="Στόχος"</formula>
    </cfRule>
    <cfRule type="expression" priority="988" dxfId="56" stopIfTrue="1">
      <formula>$A10="Δράση"</formula>
    </cfRule>
    <cfRule type="expression" priority="989" dxfId="55" stopIfTrue="1">
      <formula>$A10="Έργο"</formula>
    </cfRule>
    <cfRule type="expression" priority="990" dxfId="54" stopIfTrue="1">
      <formula>$A10="Ορόσημο"</formula>
    </cfRule>
  </conditionalFormatting>
  <conditionalFormatting sqref="I339">
    <cfRule type="expression" priority="1435" dxfId="57" stopIfTrue="1">
      <formula>$A339="Στόχος"</formula>
    </cfRule>
    <cfRule type="expression" priority="1436" dxfId="56" stopIfTrue="1">
      <formula>$A339="Δράση"</formula>
    </cfRule>
    <cfRule type="expression" priority="1437" dxfId="55" stopIfTrue="1">
      <formula>$A339="Έργο"</formula>
    </cfRule>
    <cfRule type="expression" priority="1438" dxfId="54" stopIfTrue="1">
      <formula>$A339="Ορόσημο"</formula>
    </cfRule>
  </conditionalFormatting>
  <conditionalFormatting sqref="I342">
    <cfRule type="expression" priority="1431" dxfId="57" stopIfTrue="1">
      <formula>$A342="Στόχος"</formula>
    </cfRule>
    <cfRule type="expression" priority="1432" dxfId="56" stopIfTrue="1">
      <formula>$A342="Δράση"</formula>
    </cfRule>
    <cfRule type="expression" priority="1433" dxfId="55" stopIfTrue="1">
      <formula>$A342="Έργο"</formula>
    </cfRule>
    <cfRule type="expression" priority="1434" dxfId="54" stopIfTrue="1">
      <formula>$A342="Ορόσημο"</formula>
    </cfRule>
  </conditionalFormatting>
  <conditionalFormatting sqref="I302:P302">
    <cfRule type="expression" priority="1539" dxfId="57" stopIfTrue="1">
      <formula>$A302="Στόχος"</formula>
    </cfRule>
    <cfRule type="expression" priority="1540" dxfId="56" stopIfTrue="1">
      <formula>$A302="Δράση"</formula>
    </cfRule>
    <cfRule type="expression" priority="1541" dxfId="55" stopIfTrue="1">
      <formula>$A302="Έργο"</formula>
    </cfRule>
    <cfRule type="expression" priority="1542" dxfId="54" stopIfTrue="1">
      <formula>$A302="Ορόσημο"</formula>
    </cfRule>
  </conditionalFormatting>
  <conditionalFormatting sqref="I304:P304">
    <cfRule type="expression" priority="1527" dxfId="57" stopIfTrue="1">
      <formula>$A304="Στόχος"</formula>
    </cfRule>
    <cfRule type="expression" priority="1528" dxfId="56" stopIfTrue="1">
      <formula>$A304="Δράση"</formula>
    </cfRule>
    <cfRule type="expression" priority="1529" dxfId="55" stopIfTrue="1">
      <formula>$A304="Έργο"</formula>
    </cfRule>
    <cfRule type="expression" priority="1530" dxfId="54" stopIfTrue="1">
      <formula>$A304="Ορόσημο"</formula>
    </cfRule>
  </conditionalFormatting>
  <conditionalFormatting sqref="I306:P306">
    <cfRule type="expression" priority="1507" dxfId="57" stopIfTrue="1">
      <formula>$A306="Στόχος"</formula>
    </cfRule>
    <cfRule type="expression" priority="1508" dxfId="56" stopIfTrue="1">
      <formula>$A306="Δράση"</formula>
    </cfRule>
    <cfRule type="expression" priority="1509" dxfId="55" stopIfTrue="1">
      <formula>$A306="Έργο"</formula>
    </cfRule>
    <cfRule type="expression" priority="1510" dxfId="54" stopIfTrue="1">
      <formula>$A306="Ορόσημο"</formula>
    </cfRule>
  </conditionalFormatting>
  <conditionalFormatting sqref="I312:P312">
    <cfRule type="expression" priority="1491" dxfId="57" stopIfTrue="1">
      <formula>$A312="Στόχος"</formula>
    </cfRule>
    <cfRule type="expression" priority="1492" dxfId="56" stopIfTrue="1">
      <formula>$A312="Δράση"</formula>
    </cfRule>
    <cfRule type="expression" priority="1493" dxfId="55" stopIfTrue="1">
      <formula>$A312="Έργο"</formula>
    </cfRule>
    <cfRule type="expression" priority="1494" dxfId="54" stopIfTrue="1">
      <formula>$A312="Ορόσημο"</formula>
    </cfRule>
  </conditionalFormatting>
  <conditionalFormatting sqref="I330:P330">
    <cfRule type="expression" priority="1463" dxfId="57" stopIfTrue="1">
      <formula>$A330="Στόχος"</formula>
    </cfRule>
    <cfRule type="expression" priority="1464" dxfId="56" stopIfTrue="1">
      <formula>$A330="Δράση"</formula>
    </cfRule>
    <cfRule type="expression" priority="1465" dxfId="55" stopIfTrue="1">
      <formula>$A330="Έργο"</formula>
    </cfRule>
    <cfRule type="expression" priority="1466" dxfId="54" stopIfTrue="1">
      <formula>$A330="Ορόσημο"</formula>
    </cfRule>
  </conditionalFormatting>
  <conditionalFormatting sqref="I281:Q281 I284:Q284">
    <cfRule type="expression" priority="1583" dxfId="57" stopIfTrue="1">
      <formula>$A281="Στόχος"</formula>
    </cfRule>
    <cfRule type="expression" priority="1584" dxfId="56" stopIfTrue="1">
      <formula>$A281="Δράση"</formula>
    </cfRule>
    <cfRule type="expression" priority="1585" dxfId="55" stopIfTrue="1">
      <formula>$A281="Έργο"</formula>
    </cfRule>
    <cfRule type="expression" priority="1586" dxfId="54" stopIfTrue="1">
      <formula>$A281="Ορόσημο"</formula>
    </cfRule>
  </conditionalFormatting>
  <conditionalFormatting sqref="I286:Q286">
    <cfRule type="expression" priority="1563" dxfId="57" stopIfTrue="1">
      <formula>$A286="Στόχος"</formula>
    </cfRule>
    <cfRule type="expression" priority="1564" dxfId="56" stopIfTrue="1">
      <formula>$A286="Δράση"</formula>
    </cfRule>
    <cfRule type="expression" priority="1565" dxfId="55" stopIfTrue="1">
      <formula>$A286="Έργο"</formula>
    </cfRule>
    <cfRule type="expression" priority="1566" dxfId="54" stopIfTrue="1">
      <formula>$A286="Ορόσημο"</formula>
    </cfRule>
  </conditionalFormatting>
  <conditionalFormatting sqref="I289:Q289">
    <cfRule type="expression" priority="1555" dxfId="57" stopIfTrue="1">
      <formula>$A289="Στόχος"</formula>
    </cfRule>
    <cfRule type="expression" priority="1556" dxfId="56" stopIfTrue="1">
      <formula>$A289="Δράση"</formula>
    </cfRule>
    <cfRule type="expression" priority="1557" dxfId="55" stopIfTrue="1">
      <formula>$A289="Έργο"</formula>
    </cfRule>
    <cfRule type="expression" priority="1558" dxfId="54" stopIfTrue="1">
      <formula>$A289="Ορόσημο"</formula>
    </cfRule>
  </conditionalFormatting>
  <conditionalFormatting sqref="I293:Q293">
    <cfRule type="expression" priority="1543" dxfId="57" stopIfTrue="1">
      <formula>$A293="Στόχος"</formula>
    </cfRule>
    <cfRule type="expression" priority="1544" dxfId="56" stopIfTrue="1">
      <formula>$A293="Δράση"</formula>
    </cfRule>
    <cfRule type="expression" priority="1545" dxfId="55" stopIfTrue="1">
      <formula>$A293="Έργο"</formula>
    </cfRule>
    <cfRule type="expression" priority="1546" dxfId="54" stopIfTrue="1">
      <formula>$A293="Ορόσημο"</formula>
    </cfRule>
  </conditionalFormatting>
  <conditionalFormatting sqref="I296:Q296">
    <cfRule type="expression" priority="729" dxfId="57" stopIfTrue="1">
      <formula>$A296="Στόχος"</formula>
    </cfRule>
    <cfRule type="expression" priority="730" dxfId="56" stopIfTrue="1">
      <formula>$A296="Δράση"</formula>
    </cfRule>
    <cfRule type="expression" priority="731" dxfId="55" stopIfTrue="1">
      <formula>$A296="Έργο"</formula>
    </cfRule>
    <cfRule type="expression" priority="732" dxfId="54" stopIfTrue="1">
      <formula>$A296="Ορόσημο"</formula>
    </cfRule>
  </conditionalFormatting>
  <conditionalFormatting sqref="I309:Q309">
    <cfRule type="expression" priority="1499" dxfId="57" stopIfTrue="1">
      <formula>$A309="Στόχος"</formula>
    </cfRule>
    <cfRule type="expression" priority="1500" dxfId="56" stopIfTrue="1">
      <formula>$A309="Δράση"</formula>
    </cfRule>
    <cfRule type="expression" priority="1501" dxfId="55" stopIfTrue="1">
      <formula>$A309="Έργο"</formula>
    </cfRule>
    <cfRule type="expression" priority="1502" dxfId="54" stopIfTrue="1">
      <formula>$A309="Ορόσημο"</formula>
    </cfRule>
  </conditionalFormatting>
  <conditionalFormatting sqref="I336:Q336">
    <cfRule type="expression" priority="1447" dxfId="57" stopIfTrue="1">
      <formula>$A336="Στόχος"</formula>
    </cfRule>
    <cfRule type="expression" priority="1448" dxfId="56" stopIfTrue="1">
      <formula>$A336="Δράση"</formula>
    </cfRule>
    <cfRule type="expression" priority="1449" dxfId="55" stopIfTrue="1">
      <formula>$A336="Έργο"</formula>
    </cfRule>
    <cfRule type="expression" priority="1450" dxfId="54" stopIfTrue="1">
      <formula>$A336="Ορόσημο"</formula>
    </cfRule>
  </conditionalFormatting>
  <conditionalFormatting sqref="I345:Q345">
    <cfRule type="expression" priority="1415" dxfId="57" stopIfTrue="1">
      <formula>$A345="Στόχος"</formula>
    </cfRule>
    <cfRule type="expression" priority="1416" dxfId="56" stopIfTrue="1">
      <formula>$A345="Δράση"</formula>
    </cfRule>
    <cfRule type="expression" priority="1417" dxfId="55" stopIfTrue="1">
      <formula>$A345="Έργο"</formula>
    </cfRule>
    <cfRule type="expression" priority="1418" dxfId="54" stopIfTrue="1">
      <formula>$A345="Ορόσημο"</formula>
    </cfRule>
  </conditionalFormatting>
  <conditionalFormatting sqref="I55:X55">
    <cfRule type="expression" priority="1019" dxfId="57" stopIfTrue="1">
      <formula>$A55="Στόχος"</formula>
    </cfRule>
    <cfRule type="expression" priority="1020" dxfId="56" stopIfTrue="1">
      <formula>$A55="Δράση"</formula>
    </cfRule>
    <cfRule type="expression" priority="1021" dxfId="55" stopIfTrue="1">
      <formula>$A55="Έργο"</formula>
    </cfRule>
    <cfRule type="expression" priority="1022" dxfId="54" stopIfTrue="1">
      <formula>$A55="Ορόσημο"</formula>
    </cfRule>
  </conditionalFormatting>
  <conditionalFormatting sqref="I64:X64">
    <cfRule type="expression" priority="1023" dxfId="57" stopIfTrue="1">
      <formula>$A64="Στόχος"</formula>
    </cfRule>
    <cfRule type="expression" priority="1024" dxfId="56" stopIfTrue="1">
      <formula>$A64="Δράση"</formula>
    </cfRule>
    <cfRule type="expression" priority="1025" dxfId="55" stopIfTrue="1">
      <formula>$A64="Έργο"</formula>
    </cfRule>
    <cfRule type="expression" priority="1026" dxfId="54" stopIfTrue="1">
      <formula>$A64="Ορόσημο"</formula>
    </cfRule>
  </conditionalFormatting>
  <conditionalFormatting sqref="I68:X68 I70:X71">
    <cfRule type="expression" priority="1027" dxfId="57" stopIfTrue="1">
      <formula>$A68="Στόχος"</formula>
    </cfRule>
    <cfRule type="expression" priority="1028" dxfId="56" stopIfTrue="1">
      <formula>$A68="Δράση"</formula>
    </cfRule>
    <cfRule type="expression" priority="1029" dxfId="55" stopIfTrue="1">
      <formula>$A68="Έργο"</formula>
    </cfRule>
    <cfRule type="expression" priority="1030" dxfId="54" stopIfTrue="1">
      <formula>$A68="Ορόσημο"</formula>
    </cfRule>
  </conditionalFormatting>
  <conditionalFormatting sqref="I91:X91">
    <cfRule type="expression" priority="1039" dxfId="57" stopIfTrue="1">
      <formula>$A91="Στόχος"</formula>
    </cfRule>
    <cfRule type="expression" priority="1040" dxfId="56" stopIfTrue="1">
      <formula>$A91="Δράση"</formula>
    </cfRule>
    <cfRule type="expression" priority="1041" dxfId="55" stopIfTrue="1">
      <formula>$A91="Έργο"</formula>
    </cfRule>
    <cfRule type="expression" priority="1042" dxfId="54" stopIfTrue="1">
      <formula>$A91="Ορόσημο"</formula>
    </cfRule>
  </conditionalFormatting>
  <conditionalFormatting sqref="I94:X94">
    <cfRule type="expression" priority="1043" dxfId="57" stopIfTrue="1">
      <formula>$A94="Στόχος"</formula>
    </cfRule>
    <cfRule type="expression" priority="1044" dxfId="56" stopIfTrue="1">
      <formula>$A94="Δράση"</formula>
    </cfRule>
    <cfRule type="expression" priority="1045" dxfId="55" stopIfTrue="1">
      <formula>$A94="Έργο"</formula>
    </cfRule>
    <cfRule type="expression" priority="1046" dxfId="54" stopIfTrue="1">
      <formula>$A94="Ορόσημο"</formula>
    </cfRule>
  </conditionalFormatting>
  <conditionalFormatting sqref="I109:X110">
    <cfRule type="expression" priority="1055" dxfId="57" stopIfTrue="1">
      <formula>$A109="Στόχος"</formula>
    </cfRule>
    <cfRule type="expression" priority="1056" dxfId="56" stopIfTrue="1">
      <formula>$A109="Δράση"</formula>
    </cfRule>
    <cfRule type="expression" priority="1057" dxfId="55" stopIfTrue="1">
      <formula>$A109="Έργο"</formula>
    </cfRule>
    <cfRule type="expression" priority="1058" dxfId="54" stopIfTrue="1">
      <formula>$A109="Ορόσημο"</formula>
    </cfRule>
  </conditionalFormatting>
  <conditionalFormatting sqref="I128:X128">
    <cfRule type="expression" priority="1063" dxfId="57" stopIfTrue="1">
      <formula>$A128="Στόχος"</formula>
    </cfRule>
    <cfRule type="expression" priority="1064" dxfId="56" stopIfTrue="1">
      <formula>$A128="Δράση"</formula>
    </cfRule>
    <cfRule type="expression" priority="1065" dxfId="55" stopIfTrue="1">
      <formula>$A128="Έργο"</formula>
    </cfRule>
    <cfRule type="expression" priority="1066" dxfId="54" stopIfTrue="1">
      <formula>$A128="Ορόσημο"</formula>
    </cfRule>
  </conditionalFormatting>
  <conditionalFormatting sqref="I135:X135">
    <cfRule type="expression" priority="1067" dxfId="57" stopIfTrue="1">
      <formula>$A135="Στόχος"</formula>
    </cfRule>
    <cfRule type="expression" priority="1068" dxfId="56" stopIfTrue="1">
      <formula>$A135="Δράση"</formula>
    </cfRule>
    <cfRule type="expression" priority="1069" dxfId="55" stopIfTrue="1">
      <formula>$A135="Έργο"</formula>
    </cfRule>
    <cfRule type="expression" priority="1070" dxfId="54" stopIfTrue="1">
      <formula>$A135="Ορόσημο"</formula>
    </cfRule>
  </conditionalFormatting>
  <conditionalFormatting sqref="I137:X137">
    <cfRule type="expression" priority="1071" dxfId="57" stopIfTrue="1">
      <formula>$A137="Στόχος"</formula>
    </cfRule>
    <cfRule type="expression" priority="1072" dxfId="56" stopIfTrue="1">
      <formula>$A137="Δράση"</formula>
    </cfRule>
    <cfRule type="expression" priority="1073" dxfId="55" stopIfTrue="1">
      <formula>$A137="Έργο"</formula>
    </cfRule>
    <cfRule type="expression" priority="1074" dxfId="54" stopIfTrue="1">
      <formula>$A137="Ορόσημο"</formula>
    </cfRule>
  </conditionalFormatting>
  <conditionalFormatting sqref="I141:X141">
    <cfRule type="expression" priority="1075" dxfId="57" stopIfTrue="1">
      <formula>$A141="Στόχος"</formula>
    </cfRule>
    <cfRule type="expression" priority="1076" dxfId="56" stopIfTrue="1">
      <formula>$A141="Δράση"</formula>
    </cfRule>
    <cfRule type="expression" priority="1077" dxfId="55" stopIfTrue="1">
      <formula>$A141="Έργο"</formula>
    </cfRule>
    <cfRule type="expression" priority="1078" dxfId="54" stopIfTrue="1">
      <formula>$A141="Ορόσημο"</formula>
    </cfRule>
  </conditionalFormatting>
  <conditionalFormatting sqref="I144:X144">
    <cfRule type="expression" priority="1079" dxfId="57" stopIfTrue="1">
      <formula>$A144="Στόχος"</formula>
    </cfRule>
    <cfRule type="expression" priority="1080" dxfId="56" stopIfTrue="1">
      <formula>$A144="Δράση"</formula>
    </cfRule>
    <cfRule type="expression" priority="1081" dxfId="55" stopIfTrue="1">
      <formula>$A144="Έργο"</formula>
    </cfRule>
    <cfRule type="expression" priority="1082" dxfId="54" stopIfTrue="1">
      <formula>$A144="Ορόσημο"</formula>
    </cfRule>
  </conditionalFormatting>
  <conditionalFormatting sqref="I147:X147">
    <cfRule type="expression" priority="1083" dxfId="57" stopIfTrue="1">
      <formula>$A147="Στόχος"</formula>
    </cfRule>
    <cfRule type="expression" priority="1084" dxfId="56" stopIfTrue="1">
      <formula>$A147="Δράση"</formula>
    </cfRule>
    <cfRule type="expression" priority="1085" dxfId="55" stopIfTrue="1">
      <formula>$A147="Έργο"</formula>
    </cfRule>
    <cfRule type="expression" priority="1086" dxfId="54" stopIfTrue="1">
      <formula>$A147="Ορόσημο"</formula>
    </cfRule>
  </conditionalFormatting>
  <conditionalFormatting sqref="I150:X150">
    <cfRule type="expression" priority="1087" dxfId="57" stopIfTrue="1">
      <formula>$A150="Στόχος"</formula>
    </cfRule>
    <cfRule type="expression" priority="1088" dxfId="56" stopIfTrue="1">
      <formula>$A150="Δράση"</formula>
    </cfRule>
    <cfRule type="expression" priority="1089" dxfId="55" stopIfTrue="1">
      <formula>$A150="Έργο"</formula>
    </cfRule>
    <cfRule type="expression" priority="1090" dxfId="54" stopIfTrue="1">
      <formula>$A150="Ορόσημο"</formula>
    </cfRule>
  </conditionalFormatting>
  <conditionalFormatting sqref="I153:X153">
    <cfRule type="expression" priority="1091" dxfId="57" stopIfTrue="1">
      <formula>$A153="Στόχος"</formula>
    </cfRule>
    <cfRule type="expression" priority="1092" dxfId="56" stopIfTrue="1">
      <formula>$A153="Δράση"</formula>
    </cfRule>
    <cfRule type="expression" priority="1093" dxfId="55" stopIfTrue="1">
      <formula>$A153="Έργο"</formula>
    </cfRule>
    <cfRule type="expression" priority="1094" dxfId="54" stopIfTrue="1">
      <formula>$A153="Ορόσημο"</formula>
    </cfRule>
  </conditionalFormatting>
  <conditionalFormatting sqref="I156:X156">
    <cfRule type="expression" priority="1095" dxfId="57" stopIfTrue="1">
      <formula>$A156="Στόχος"</formula>
    </cfRule>
    <cfRule type="expression" priority="1096" dxfId="56" stopIfTrue="1">
      <formula>$A156="Δράση"</formula>
    </cfRule>
    <cfRule type="expression" priority="1097" dxfId="55" stopIfTrue="1">
      <formula>$A156="Έργο"</formula>
    </cfRule>
    <cfRule type="expression" priority="1098" dxfId="54" stopIfTrue="1">
      <formula>$A156="Ορόσημο"</formula>
    </cfRule>
  </conditionalFormatting>
  <conditionalFormatting sqref="I162:X162">
    <cfRule type="expression" priority="1099" dxfId="57" stopIfTrue="1">
      <formula>$A162="Στόχος"</formula>
    </cfRule>
    <cfRule type="expression" priority="1100" dxfId="56" stopIfTrue="1">
      <formula>$A162="Δράση"</formula>
    </cfRule>
    <cfRule type="expression" priority="1101" dxfId="55" stopIfTrue="1">
      <formula>$A162="Έργο"</formula>
    </cfRule>
    <cfRule type="expression" priority="1102" dxfId="54" stopIfTrue="1">
      <formula>$A162="Ορόσημο"</formula>
    </cfRule>
  </conditionalFormatting>
  <conditionalFormatting sqref="I165:X165">
    <cfRule type="expression" priority="1103" dxfId="57" stopIfTrue="1">
      <formula>$A165="Στόχος"</formula>
    </cfRule>
    <cfRule type="expression" priority="1104" dxfId="56" stopIfTrue="1">
      <formula>$A165="Δράση"</formula>
    </cfRule>
    <cfRule type="expression" priority="1105" dxfId="55" stopIfTrue="1">
      <formula>$A165="Έργο"</formula>
    </cfRule>
    <cfRule type="expression" priority="1106" dxfId="54" stopIfTrue="1">
      <formula>$A165="Ορόσημο"</formula>
    </cfRule>
  </conditionalFormatting>
  <conditionalFormatting sqref="I168:X168">
    <cfRule type="expression" priority="1107" dxfId="57" stopIfTrue="1">
      <formula>$A168="Στόχος"</formula>
    </cfRule>
    <cfRule type="expression" priority="1108" dxfId="56" stopIfTrue="1">
      <formula>$A168="Δράση"</formula>
    </cfRule>
    <cfRule type="expression" priority="1109" dxfId="55" stopIfTrue="1">
      <formula>$A168="Έργο"</formula>
    </cfRule>
    <cfRule type="expression" priority="1110" dxfId="54" stopIfTrue="1">
      <formula>$A168="Ορόσημο"</formula>
    </cfRule>
  </conditionalFormatting>
  <conditionalFormatting sqref="I174:X174">
    <cfRule type="expression" priority="1111" dxfId="57" stopIfTrue="1">
      <formula>$A174="Στόχος"</formula>
    </cfRule>
    <cfRule type="expression" priority="1112" dxfId="56" stopIfTrue="1">
      <formula>$A174="Δράση"</formula>
    </cfRule>
    <cfRule type="expression" priority="1113" dxfId="55" stopIfTrue="1">
      <formula>$A174="Έργο"</formula>
    </cfRule>
    <cfRule type="expression" priority="1114" dxfId="54" stopIfTrue="1">
      <formula>$A174="Ορόσημο"</formula>
    </cfRule>
  </conditionalFormatting>
  <conditionalFormatting sqref="I177:X177">
    <cfRule type="expression" priority="1115" dxfId="57" stopIfTrue="1">
      <formula>$A177="Στόχος"</formula>
    </cfRule>
    <cfRule type="expression" priority="1116" dxfId="56" stopIfTrue="1">
      <formula>$A177="Δράση"</formula>
    </cfRule>
    <cfRule type="expression" priority="1117" dxfId="55" stopIfTrue="1">
      <formula>$A177="Έργο"</formula>
    </cfRule>
    <cfRule type="expression" priority="1118" dxfId="54" stopIfTrue="1">
      <formula>$A177="Ορόσημο"</formula>
    </cfRule>
  </conditionalFormatting>
  <conditionalFormatting sqref="I182:X182 P183:X183">
    <cfRule type="expression" priority="1119" dxfId="57" stopIfTrue="1">
      <formula>$A182="Στόχος"</formula>
    </cfRule>
    <cfRule type="expression" priority="1120" dxfId="56" stopIfTrue="1">
      <formula>$A182="Δράση"</formula>
    </cfRule>
    <cfRule type="expression" priority="1121" dxfId="55" stopIfTrue="1">
      <formula>$A182="Έργο"</formula>
    </cfRule>
    <cfRule type="expression" priority="1122" dxfId="54" stopIfTrue="1">
      <formula>$A182="Ορόσημο"</formula>
    </cfRule>
  </conditionalFormatting>
  <conditionalFormatting sqref="I188:X188">
    <cfRule type="expression" priority="761" dxfId="57" stopIfTrue="1">
      <formula>$A188="Στόχος"</formula>
    </cfRule>
    <cfRule type="expression" priority="762" dxfId="56" stopIfTrue="1">
      <formula>$A188="Δράση"</formula>
    </cfRule>
    <cfRule type="expression" priority="763" dxfId="55" stopIfTrue="1">
      <formula>$A188="Έργο"</formula>
    </cfRule>
    <cfRule type="expression" priority="764" dxfId="54" stopIfTrue="1">
      <formula>$A188="Ορόσημο"</formula>
    </cfRule>
  </conditionalFormatting>
  <conditionalFormatting sqref="I241:X241">
    <cfRule type="expression" priority="753" dxfId="57" stopIfTrue="1">
      <formula>$A241="Στόχος"</formula>
    </cfRule>
    <cfRule type="expression" priority="754" dxfId="56" stopIfTrue="1">
      <formula>$A241="Δράση"</formula>
    </cfRule>
    <cfRule type="expression" priority="755" dxfId="55" stopIfTrue="1">
      <formula>$A241="Έργο"</formula>
    </cfRule>
    <cfRule type="expression" priority="756" dxfId="54" stopIfTrue="1">
      <formula>$A241="Ορόσημο"</formula>
    </cfRule>
  </conditionalFormatting>
  <conditionalFormatting sqref="I282:X283">
    <cfRule type="expression" priority="1159" dxfId="57" stopIfTrue="1">
      <formula>$A282="Στόχος"</formula>
    </cfRule>
    <cfRule type="expression" priority="1160" dxfId="56" stopIfTrue="1">
      <formula>$A282="Δράση"</formula>
    </cfRule>
    <cfRule type="expression" priority="1161" dxfId="55" stopIfTrue="1">
      <formula>$A282="Έργο"</formula>
    </cfRule>
    <cfRule type="expression" priority="1162" dxfId="54" stopIfTrue="1">
      <formula>$A282="Ορόσημο"</formula>
    </cfRule>
  </conditionalFormatting>
  <conditionalFormatting sqref="I298:X299">
    <cfRule type="expression" priority="721" dxfId="57" stopIfTrue="1">
      <formula>$A298="Στόχος"</formula>
    </cfRule>
    <cfRule type="expression" priority="722" dxfId="56" stopIfTrue="1">
      <formula>$A298="Δράση"</formula>
    </cfRule>
    <cfRule type="expression" priority="723" dxfId="55" stopIfTrue="1">
      <formula>$A298="Έργο"</formula>
    </cfRule>
    <cfRule type="expression" priority="724" dxfId="54" stopIfTrue="1">
      <formula>$A298="Ορόσημο"</formula>
    </cfRule>
  </conditionalFormatting>
  <conditionalFormatting sqref="I307:X308">
    <cfRule type="expression" priority="1175" dxfId="57" stopIfTrue="1">
      <formula>$A307="Στόχος"</formula>
    </cfRule>
    <cfRule type="expression" priority="1176" dxfId="56" stopIfTrue="1">
      <formula>$A307="Δράση"</formula>
    </cfRule>
    <cfRule type="expression" priority="1177" dxfId="55" stopIfTrue="1">
      <formula>$A307="Έργο"</formula>
    </cfRule>
    <cfRule type="expression" priority="1178" dxfId="54" stopIfTrue="1">
      <formula>$A307="Ορόσημο"</formula>
    </cfRule>
  </conditionalFormatting>
  <conditionalFormatting sqref="I310:X311">
    <cfRule type="expression" priority="1179" dxfId="57" stopIfTrue="1">
      <formula>$A310="Στόχος"</formula>
    </cfRule>
    <cfRule type="expression" priority="1180" dxfId="56" stopIfTrue="1">
      <formula>$A310="Δράση"</formula>
    </cfRule>
    <cfRule type="expression" priority="1181" dxfId="55" stopIfTrue="1">
      <formula>$A310="Έργο"</formula>
    </cfRule>
    <cfRule type="expression" priority="1182" dxfId="54" stopIfTrue="1">
      <formula>$A310="Ορόσημο"</formula>
    </cfRule>
  </conditionalFormatting>
  <conditionalFormatting sqref="I315:X327">
    <cfRule type="expression" priority="1183" dxfId="57" stopIfTrue="1">
      <formula>$A315="Στόχος"</formula>
    </cfRule>
    <cfRule type="expression" priority="1184" dxfId="56" stopIfTrue="1">
      <formula>$A315="Δράση"</formula>
    </cfRule>
    <cfRule type="expression" priority="1185" dxfId="55" stopIfTrue="1">
      <formula>$A315="Έργο"</formula>
    </cfRule>
    <cfRule type="expression" priority="1186" dxfId="54" stopIfTrue="1">
      <formula>$A315="Ορόσημο"</formula>
    </cfRule>
  </conditionalFormatting>
  <conditionalFormatting sqref="I331:X332">
    <cfRule type="expression" priority="1199" dxfId="57" stopIfTrue="1">
      <formula>$A331="Στόχος"</formula>
    </cfRule>
    <cfRule type="expression" priority="1200" dxfId="56" stopIfTrue="1">
      <formula>$A331="Δράση"</formula>
    </cfRule>
    <cfRule type="expression" priority="1201" dxfId="55" stopIfTrue="1">
      <formula>$A331="Έργο"</formula>
    </cfRule>
    <cfRule type="expression" priority="1202" dxfId="54" stopIfTrue="1">
      <formula>$A331="Ορόσημο"</formula>
    </cfRule>
  </conditionalFormatting>
  <conditionalFormatting sqref="I335:X335">
    <cfRule type="expression" priority="1203" dxfId="57" stopIfTrue="1">
      <formula>$A335="Στόχος"</formula>
    </cfRule>
    <cfRule type="expression" priority="1204" dxfId="56" stopIfTrue="1">
      <formula>$A335="Δράση"</formula>
    </cfRule>
    <cfRule type="expression" priority="1205" dxfId="55" stopIfTrue="1">
      <formula>$A335="Έργο"</formula>
    </cfRule>
    <cfRule type="expression" priority="1206" dxfId="54" stopIfTrue="1">
      <formula>$A335="Ορόσημο"</formula>
    </cfRule>
  </conditionalFormatting>
  <conditionalFormatting sqref="I341:X341">
    <cfRule type="expression" priority="1207" dxfId="57" stopIfTrue="1">
      <formula>$A341="Στόχος"</formula>
    </cfRule>
    <cfRule type="expression" priority="1208" dxfId="56" stopIfTrue="1">
      <formula>$A341="Δράση"</formula>
    </cfRule>
    <cfRule type="expression" priority="1209" dxfId="55" stopIfTrue="1">
      <formula>$A341="Έργο"</formula>
    </cfRule>
    <cfRule type="expression" priority="1210" dxfId="54" stopIfTrue="1">
      <formula>$A341="Ορόσημο"</formula>
    </cfRule>
  </conditionalFormatting>
  <conditionalFormatting sqref="I346:X347 I349:X350 I348:P348 R348:X348 I352:X352 I351:P351 R351:X351">
    <cfRule type="expression" priority="1211" dxfId="57" stopIfTrue="1">
      <formula>$A346="Στόχος"</formula>
    </cfRule>
    <cfRule type="expression" priority="1212" dxfId="56" stopIfTrue="1">
      <formula>$A346="Δράση"</formula>
    </cfRule>
    <cfRule type="expression" priority="1213" dxfId="55" stopIfTrue="1">
      <formula>$A346="Έργο"</formula>
    </cfRule>
    <cfRule type="expression" priority="1214" dxfId="54" stopIfTrue="1">
      <formula>$A346="Ορόσημο"</formula>
    </cfRule>
  </conditionalFormatting>
  <conditionalFormatting sqref="I357:X358 Y357:Z357">
    <cfRule type="expression" priority="1215" dxfId="57" stopIfTrue="1">
      <formula>$A357="Στόχος"</formula>
    </cfRule>
    <cfRule type="expression" priority="1216" dxfId="56" stopIfTrue="1">
      <formula>$A357="Δράση"</formula>
    </cfRule>
    <cfRule type="expression" priority="1217" dxfId="55" stopIfTrue="1">
      <formula>$A357="Έργο"</formula>
    </cfRule>
    <cfRule type="expression" priority="1218" dxfId="54" stopIfTrue="1">
      <formula>$A357="Ορόσημο"</formula>
    </cfRule>
  </conditionalFormatting>
  <conditionalFormatting sqref="I360:X360">
    <cfRule type="expression" priority="1219" dxfId="57" stopIfTrue="1">
      <formula>$A360="Στόχος"</formula>
    </cfRule>
    <cfRule type="expression" priority="1220" dxfId="56" stopIfTrue="1">
      <formula>$A360="Δράση"</formula>
    </cfRule>
    <cfRule type="expression" priority="1221" dxfId="55" stopIfTrue="1">
      <formula>$A360="Έργο"</formula>
    </cfRule>
    <cfRule type="expression" priority="1222" dxfId="54" stopIfTrue="1">
      <formula>$A360="Ορόσημο"</formula>
    </cfRule>
  </conditionalFormatting>
  <conditionalFormatting sqref="I32:Y41 A39:G39 B41 A40:E40 G40">
    <cfRule type="expression" priority="2979" dxfId="57" stopIfTrue="1">
      <formula>$A32="Στόχος"</formula>
    </cfRule>
    <cfRule type="expression" priority="2980" dxfId="56" stopIfTrue="1">
      <formula>$A32="Δράση"</formula>
    </cfRule>
    <cfRule type="expression" priority="2981" dxfId="55" stopIfTrue="1">
      <formula>$A32="Έργο"</formula>
    </cfRule>
    <cfRule type="expression" priority="2982" dxfId="54" stopIfTrue="1">
      <formula>$A32="Ορόσημο"</formula>
    </cfRule>
  </conditionalFormatting>
  <conditionalFormatting sqref="J10:L12">
    <cfRule type="expression" priority="1003" dxfId="57" stopIfTrue="1">
      <formula>$A10="Στόχος"</formula>
    </cfRule>
    <cfRule type="expression" priority="1004" dxfId="56" stopIfTrue="1">
      <formula>$A10="Δράση"</formula>
    </cfRule>
    <cfRule type="expression" priority="1005" dxfId="55" stopIfTrue="1">
      <formula>$A10="Έργο"</formula>
    </cfRule>
    <cfRule type="expression" priority="1006" dxfId="54" stopIfTrue="1">
      <formula>$A10="Ορόσημο"</formula>
    </cfRule>
  </conditionalFormatting>
  <conditionalFormatting sqref="M10:M11">
    <cfRule type="expression" priority="1315" dxfId="57" stopIfTrue="1">
      <formula>$A10="Στόχος"</formula>
    </cfRule>
    <cfRule type="expression" priority="1316" dxfId="56" stopIfTrue="1">
      <formula>$A10="Δράση"</formula>
    </cfRule>
    <cfRule type="expression" priority="1317" dxfId="55" stopIfTrue="1">
      <formula>$A10="Έργο"</formula>
    </cfRule>
    <cfRule type="expression" priority="1318" dxfId="54" stopIfTrue="1">
      <formula>$A10="Ορόσημο"</formula>
    </cfRule>
  </conditionalFormatting>
  <conditionalFormatting sqref="M12:P12">
    <cfRule type="expression" priority="999" dxfId="57" stopIfTrue="1">
      <formula>$A12="Στόχος"</formula>
    </cfRule>
    <cfRule type="expression" priority="1000" dxfId="56" stopIfTrue="1">
      <formula>$A12="Δράση"</formula>
    </cfRule>
    <cfRule type="expression" priority="1001" dxfId="55" stopIfTrue="1">
      <formula>$A12="Έργο"</formula>
    </cfRule>
    <cfRule type="expression" priority="1002" dxfId="54" stopIfTrue="1">
      <formula>$A12="Ορόσημο"</formula>
    </cfRule>
  </conditionalFormatting>
  <conditionalFormatting sqref="N10:W11">
    <cfRule type="expression" priority="995" dxfId="57" stopIfTrue="1">
      <formula>$A10="Στόχος"</formula>
    </cfRule>
    <cfRule type="expression" priority="996" dxfId="56" stopIfTrue="1">
      <formula>$A10="Δράση"</formula>
    </cfRule>
    <cfRule type="expression" priority="997" dxfId="55" stopIfTrue="1">
      <formula>$A10="Έργο"</formula>
    </cfRule>
    <cfRule type="expression" priority="998" dxfId="54" stopIfTrue="1">
      <formula>$A10="Ορόσημο"</formula>
    </cfRule>
  </conditionalFormatting>
  <conditionalFormatting sqref="P96">
    <cfRule type="expression" priority="907" dxfId="57" stopIfTrue="1">
      <formula>$A96="Στόχος"</formula>
    </cfRule>
    <cfRule type="expression" priority="908" dxfId="56" stopIfTrue="1">
      <formula>$A96="Δράση"</formula>
    </cfRule>
    <cfRule type="expression" priority="909" dxfId="55" stopIfTrue="1">
      <formula>$A96="Έργο"</formula>
    </cfRule>
    <cfRule type="expression" priority="910" dxfId="54" stopIfTrue="1">
      <formula>$A96="Ορόσημο"</formula>
    </cfRule>
  </conditionalFormatting>
  <conditionalFormatting sqref="P100">
    <cfRule type="expression" priority="903" dxfId="57" stopIfTrue="1">
      <formula>$A100="Στόχος"</formula>
    </cfRule>
    <cfRule type="expression" priority="904" dxfId="56" stopIfTrue="1">
      <formula>$A100="Δράση"</formula>
    </cfRule>
    <cfRule type="expression" priority="905" dxfId="55" stopIfTrue="1">
      <formula>$A100="Έργο"</formula>
    </cfRule>
    <cfRule type="expression" priority="906" dxfId="54" stopIfTrue="1">
      <formula>$A100="Ορόσημο"</formula>
    </cfRule>
  </conditionalFormatting>
  <conditionalFormatting sqref="P119:P120">
    <cfRule type="expression" priority="895" dxfId="57" stopIfTrue="1">
      <formula>$A119="Στόχος"</formula>
    </cfRule>
    <cfRule type="expression" priority="896" dxfId="56" stopIfTrue="1">
      <formula>$A119="Δράση"</formula>
    </cfRule>
    <cfRule type="expression" priority="897" dxfId="55" stopIfTrue="1">
      <formula>$A119="Έργο"</formula>
    </cfRule>
    <cfRule type="expression" priority="898" dxfId="54" stopIfTrue="1">
      <formula>$A119="Ορόσημο"</formula>
    </cfRule>
  </conditionalFormatting>
  <conditionalFormatting sqref="P242">
    <cfRule type="expression" priority="837" dxfId="57" stopIfTrue="1">
      <formula>$A242="Στόχος"</formula>
    </cfRule>
    <cfRule type="expression" priority="838" dxfId="56" stopIfTrue="1">
      <formula>$A242="Δράση"</formula>
    </cfRule>
    <cfRule type="expression" priority="839" dxfId="55" stopIfTrue="1">
      <formula>$A242="Έργο"</formula>
    </cfRule>
    <cfRule type="expression" priority="840" dxfId="54" stopIfTrue="1">
      <formula>$A242="Ορόσημο"</formula>
    </cfRule>
  </conditionalFormatting>
  <conditionalFormatting sqref="Q302">
    <cfRule type="expression" priority="1535" dxfId="57" stopIfTrue="1">
      <formula>$A302="Στόχος"</formula>
    </cfRule>
    <cfRule type="expression" priority="1536" dxfId="56" stopIfTrue="1">
      <formula>$A302="Δράση"</formula>
    </cfRule>
    <cfRule type="expression" priority="1537" dxfId="55" stopIfTrue="1">
      <formula>$A302="Έργο"</formula>
    </cfRule>
    <cfRule type="expression" priority="1538" dxfId="54" stopIfTrue="1">
      <formula>$A302="Ορόσημο"</formula>
    </cfRule>
  </conditionalFormatting>
  <conditionalFormatting sqref="Q304">
    <cfRule type="expression" priority="1511" dxfId="57" stopIfTrue="1">
      <formula>$A304="Στόχος"</formula>
    </cfRule>
    <cfRule type="expression" priority="1512" dxfId="56" stopIfTrue="1">
      <formula>$A304="Δράση"</formula>
    </cfRule>
    <cfRule type="expression" priority="1513" dxfId="55" stopIfTrue="1">
      <formula>$A304="Έργο"</formula>
    </cfRule>
    <cfRule type="expression" priority="1514" dxfId="54" stopIfTrue="1">
      <formula>$A304="Ορόσημο"</formula>
    </cfRule>
  </conditionalFormatting>
  <conditionalFormatting sqref="Q312">
    <cfRule type="expression" priority="1487" dxfId="57" stopIfTrue="1">
      <formula>$A312="Στόχος"</formula>
    </cfRule>
    <cfRule type="expression" priority="1488" dxfId="56" stopIfTrue="1">
      <formula>$A312="Δράση"</formula>
    </cfRule>
    <cfRule type="expression" priority="1489" dxfId="55" stopIfTrue="1">
      <formula>$A312="Έργο"</formula>
    </cfRule>
    <cfRule type="expression" priority="1490" dxfId="54" stopIfTrue="1">
      <formula>$A312="Ορόσημο"</formula>
    </cfRule>
  </conditionalFormatting>
  <conditionalFormatting sqref="Q330">
    <cfRule type="expression" priority="1459" dxfId="57" stopIfTrue="1">
      <formula>$A330="Στόχος"</formula>
    </cfRule>
    <cfRule type="expression" priority="1460" dxfId="56" stopIfTrue="1">
      <formula>$A330="Δράση"</formula>
    </cfRule>
    <cfRule type="expression" priority="1461" dxfId="55" stopIfTrue="1">
      <formula>$A330="Έργο"</formula>
    </cfRule>
    <cfRule type="expression" priority="1462" dxfId="54" stopIfTrue="1">
      <formula>$A330="Ορόσημο"</formula>
    </cfRule>
  </conditionalFormatting>
  <conditionalFormatting sqref="Q339">
    <cfRule type="expression" priority="1427" dxfId="57" stopIfTrue="1">
      <formula>$A339="Στόχος"</formula>
    </cfRule>
    <cfRule type="expression" priority="1428" dxfId="56" stopIfTrue="1">
      <formula>$A339="Δράση"</formula>
    </cfRule>
    <cfRule type="expression" priority="1429" dxfId="55" stopIfTrue="1">
      <formula>$A339="Έργο"</formula>
    </cfRule>
    <cfRule type="expression" priority="1430" dxfId="54" stopIfTrue="1">
      <formula>$A339="Ορόσημο"</formula>
    </cfRule>
  </conditionalFormatting>
  <conditionalFormatting sqref="Q342">
    <cfRule type="expression" priority="1423" dxfId="57" stopIfTrue="1">
      <formula>$A342="Στόχος"</formula>
    </cfRule>
    <cfRule type="expression" priority="1424" dxfId="56" stopIfTrue="1">
      <formula>$A342="Δράση"</formula>
    </cfRule>
    <cfRule type="expression" priority="1425" dxfId="55" stopIfTrue="1">
      <formula>$A342="Έργο"</formula>
    </cfRule>
    <cfRule type="expression" priority="1426" dxfId="54" stopIfTrue="1">
      <formula>$A342="Ορόσημο"</formula>
    </cfRule>
  </conditionalFormatting>
  <conditionalFormatting sqref="R92">
    <cfRule type="expression" priority="1991" dxfId="57" stopIfTrue="1">
      <formula>$A92="Στόχος"</formula>
    </cfRule>
    <cfRule type="expression" priority="1992" dxfId="56" stopIfTrue="1">
      <formula>$A92="Δράση"</formula>
    </cfRule>
    <cfRule type="expression" priority="1993" dxfId="55" stopIfTrue="1">
      <formula>$A92="Έργο"</formula>
    </cfRule>
    <cfRule type="expression" priority="1994" dxfId="54" stopIfTrue="1">
      <formula>$A92="Ορόσημο"</formula>
    </cfRule>
  </conditionalFormatting>
  <conditionalFormatting sqref="R12:W12">
    <cfRule type="expression" priority="991" dxfId="57" stopIfTrue="1">
      <formula>$A12="Στόχος"</formula>
    </cfRule>
    <cfRule type="expression" priority="992" dxfId="56" stopIfTrue="1">
      <formula>$A12="Δράση"</formula>
    </cfRule>
    <cfRule type="expression" priority="993" dxfId="55" stopIfTrue="1">
      <formula>$A12="Έργο"</formula>
    </cfRule>
    <cfRule type="expression" priority="994" dxfId="54" stopIfTrue="1">
      <formula>$A12="Ορόσημο"</formula>
    </cfRule>
  </conditionalFormatting>
  <conditionalFormatting sqref="T101">
    <cfRule type="expression" priority="1651" dxfId="57" stopIfTrue="1">
      <formula>$A101="Στόχος"</formula>
    </cfRule>
    <cfRule type="expression" priority="1652" dxfId="56" stopIfTrue="1">
      <formula>$A101="Δράση"</formula>
    </cfRule>
    <cfRule type="expression" priority="1653" dxfId="55" stopIfTrue="1">
      <formula>$A101="Έργο"</formula>
    </cfRule>
    <cfRule type="expression" priority="1654" dxfId="54" stopIfTrue="1">
      <formula>$A101="Ορόσημο"</formula>
    </cfRule>
  </conditionalFormatting>
  <conditionalFormatting sqref="T118:U118">
    <cfRule type="expression" priority="1947" dxfId="57" stopIfTrue="1">
      <formula>$A118="Στόχος"</formula>
    </cfRule>
    <cfRule type="expression" priority="1948" dxfId="56" stopIfTrue="1">
      <formula>$A118="Δράση"</formula>
    </cfRule>
    <cfRule type="expression" priority="1949" dxfId="55" stopIfTrue="1">
      <formula>$A118="Έργο"</formula>
    </cfRule>
    <cfRule type="expression" priority="1950" dxfId="54" stopIfTrue="1">
      <formula>$A118="Ορόσημο"</formula>
    </cfRule>
  </conditionalFormatting>
  <conditionalFormatting sqref="U101">
    <cfRule type="expression" priority="919" dxfId="57" stopIfTrue="1">
      <formula>$A101="Στόχος"</formula>
    </cfRule>
    <cfRule type="expression" priority="920" dxfId="56" stopIfTrue="1">
      <formula>$A101="Δράση"</formula>
    </cfRule>
    <cfRule type="expression" priority="921" dxfId="55" stopIfTrue="1">
      <formula>$A101="Έργο"</formula>
    </cfRule>
    <cfRule type="expression" priority="922" dxfId="54" stopIfTrue="1">
      <formula>$A101="Ορόσημο"</formula>
    </cfRule>
  </conditionalFormatting>
  <conditionalFormatting sqref="U126">
    <cfRule type="expression" priority="1695" dxfId="57" stopIfTrue="1">
      <formula>$A126="Στόχος"</formula>
    </cfRule>
    <cfRule type="expression" priority="1696" dxfId="56" stopIfTrue="1">
      <formula>$A126="Δράση"</formula>
    </cfRule>
    <cfRule type="expression" priority="1697" dxfId="55" stopIfTrue="1">
      <formula>$A126="Έργο"</formula>
    </cfRule>
    <cfRule type="expression" priority="1698" dxfId="54" stopIfTrue="1">
      <formula>$A126="Ορόσημο"</formula>
    </cfRule>
  </conditionalFormatting>
  <conditionalFormatting sqref="U163">
    <cfRule type="expression" priority="1691" dxfId="57" stopIfTrue="1">
      <formula>$A163="Στόχος"</formula>
    </cfRule>
    <cfRule type="expression" priority="1692" dxfId="56" stopIfTrue="1">
      <formula>$A163="Δράση"</formula>
    </cfRule>
    <cfRule type="expression" priority="1693" dxfId="55" stopIfTrue="1">
      <formula>$A163="Έργο"</formula>
    </cfRule>
    <cfRule type="expression" priority="1694" dxfId="54" stopIfTrue="1">
      <formula>$A163="Ορόσημο"</formula>
    </cfRule>
  </conditionalFormatting>
  <conditionalFormatting sqref="U166">
    <cfRule type="expression" priority="1687" dxfId="57" stopIfTrue="1">
      <formula>$A166="Στόχος"</formula>
    </cfRule>
    <cfRule type="expression" priority="1688" dxfId="56" stopIfTrue="1">
      <formula>$A166="Δράση"</formula>
    </cfRule>
    <cfRule type="expression" priority="1689" dxfId="55" stopIfTrue="1">
      <formula>$A166="Έργο"</formula>
    </cfRule>
    <cfRule type="expression" priority="1690" dxfId="54" stopIfTrue="1">
      <formula>$A166="Ορόσημο"</formula>
    </cfRule>
  </conditionalFormatting>
  <conditionalFormatting sqref="U169">
    <cfRule type="expression" priority="1683" dxfId="57" stopIfTrue="1">
      <formula>$A169="Στόχος"</formula>
    </cfRule>
    <cfRule type="expression" priority="1684" dxfId="56" stopIfTrue="1">
      <formula>$A169="Δράση"</formula>
    </cfRule>
    <cfRule type="expression" priority="1685" dxfId="55" stopIfTrue="1">
      <formula>$A169="Έργο"</formula>
    </cfRule>
    <cfRule type="expression" priority="1686" dxfId="54" stopIfTrue="1">
      <formula>$A169="Ορόσημο"</formula>
    </cfRule>
  </conditionalFormatting>
  <conditionalFormatting sqref="U172">
    <cfRule type="expression" priority="1679" dxfId="57" stopIfTrue="1">
      <formula>$A172="Στόχος"</formula>
    </cfRule>
    <cfRule type="expression" priority="1680" dxfId="56" stopIfTrue="1">
      <formula>$A172="Δράση"</formula>
    </cfRule>
    <cfRule type="expression" priority="1681" dxfId="55" stopIfTrue="1">
      <formula>$A172="Έργο"</formula>
    </cfRule>
    <cfRule type="expression" priority="1682" dxfId="54" stopIfTrue="1">
      <formula>$A172="Ορόσημο"</formula>
    </cfRule>
  </conditionalFormatting>
  <conditionalFormatting sqref="U175">
    <cfRule type="expression" priority="1675" dxfId="57" stopIfTrue="1">
      <formula>$A175="Στόχος"</formula>
    </cfRule>
    <cfRule type="expression" priority="1676" dxfId="56" stopIfTrue="1">
      <formula>$A175="Δράση"</formula>
    </cfRule>
    <cfRule type="expression" priority="1677" dxfId="55" stopIfTrue="1">
      <formula>$A175="Έργο"</formula>
    </cfRule>
    <cfRule type="expression" priority="1678" dxfId="54" stopIfTrue="1">
      <formula>$A175="Ορόσημο"</formula>
    </cfRule>
  </conditionalFormatting>
  <conditionalFormatting sqref="U181">
    <cfRule type="expression" priority="1671" dxfId="57" stopIfTrue="1">
      <formula>$A181="Στόχος"</formula>
    </cfRule>
    <cfRule type="expression" priority="1672" dxfId="56" stopIfTrue="1">
      <formula>$A181="Δράση"</formula>
    </cfRule>
    <cfRule type="expression" priority="1673" dxfId="55" stopIfTrue="1">
      <formula>$A181="Έργο"</formula>
    </cfRule>
    <cfRule type="expression" priority="1674" dxfId="54" stopIfTrue="1">
      <formula>$A181="Ορόσημο"</formula>
    </cfRule>
  </conditionalFormatting>
  <conditionalFormatting sqref="X10:X12">
    <cfRule type="expression" priority="983" dxfId="57" stopIfTrue="1">
      <formula>$A10="Στόχος"</formula>
    </cfRule>
    <cfRule type="expression" priority="984" dxfId="56" stopIfTrue="1">
      <formula>$A10="Δράση"</formula>
    </cfRule>
    <cfRule type="expression" priority="985" dxfId="55" stopIfTrue="1">
      <formula>$A10="Έργο"</formula>
    </cfRule>
    <cfRule type="expression" priority="986" dxfId="54" stopIfTrue="1">
      <formula>$A10="Ορόσημο"</formula>
    </cfRule>
  </conditionalFormatting>
  <conditionalFormatting sqref="F35">
    <cfRule type="expression" priority="701" dxfId="57" stopIfTrue="1">
      <formula>$A35="Στόχος"</formula>
    </cfRule>
    <cfRule type="expression" priority="702" dxfId="56" stopIfTrue="1">
      <formula>$A35="Δράση"</formula>
    </cfRule>
    <cfRule type="expression" priority="703" dxfId="55" stopIfTrue="1">
      <formula>$A35="Έργο"</formula>
    </cfRule>
    <cfRule type="expression" priority="704" dxfId="54" stopIfTrue="1">
      <formula>$A35="Ορόσημο"</formula>
    </cfRule>
  </conditionalFormatting>
  <conditionalFormatting sqref="F34">
    <cfRule type="expression" priority="697" dxfId="57" stopIfTrue="1">
      <formula>$A34="Στόχος"</formula>
    </cfRule>
    <cfRule type="expression" priority="698" dxfId="56" stopIfTrue="1">
      <formula>$A34="Δράση"</formula>
    </cfRule>
    <cfRule type="expression" priority="699" dxfId="55" stopIfTrue="1">
      <formula>$A34="Έργο"</formula>
    </cfRule>
    <cfRule type="expression" priority="700" dxfId="54" stopIfTrue="1">
      <formula>$A34="Ορόσημο"</formula>
    </cfRule>
  </conditionalFormatting>
  <conditionalFormatting sqref="F38">
    <cfRule type="expression" priority="693" dxfId="57" stopIfTrue="1">
      <formula>$A38="Στόχος"</formula>
    </cfRule>
    <cfRule type="expression" priority="694" dxfId="56" stopIfTrue="1">
      <formula>$A38="Δράση"</formula>
    </cfRule>
    <cfRule type="expression" priority="695" dxfId="55" stopIfTrue="1">
      <formula>$A38="Έργο"</formula>
    </cfRule>
    <cfRule type="expression" priority="696" dxfId="54" stopIfTrue="1">
      <formula>$A38="Ορόσημο"</formula>
    </cfRule>
  </conditionalFormatting>
  <conditionalFormatting sqref="F37">
    <cfRule type="expression" priority="689" dxfId="57" stopIfTrue="1">
      <formula>$A37="Στόχος"</formula>
    </cfRule>
    <cfRule type="expression" priority="690" dxfId="56" stopIfTrue="1">
      <formula>$A37="Δράση"</formula>
    </cfRule>
    <cfRule type="expression" priority="691" dxfId="55" stopIfTrue="1">
      <formula>$A37="Έργο"</formula>
    </cfRule>
    <cfRule type="expression" priority="692" dxfId="54" stopIfTrue="1">
      <formula>$A37="Ορόσημο"</formula>
    </cfRule>
  </conditionalFormatting>
  <conditionalFormatting sqref="F41">
    <cfRule type="expression" priority="685" dxfId="57" stopIfTrue="1">
      <formula>$A41="Στόχος"</formula>
    </cfRule>
    <cfRule type="expression" priority="686" dxfId="56" stopIfTrue="1">
      <formula>$A41="Δράση"</formula>
    </cfRule>
    <cfRule type="expression" priority="687" dxfId="55" stopIfTrue="1">
      <formula>$A41="Έργο"</formula>
    </cfRule>
    <cfRule type="expression" priority="688" dxfId="54" stopIfTrue="1">
      <formula>$A41="Ορόσημο"</formula>
    </cfRule>
  </conditionalFormatting>
  <conditionalFormatting sqref="F40">
    <cfRule type="expression" priority="681" dxfId="57" stopIfTrue="1">
      <formula>$A40="Στόχος"</formula>
    </cfRule>
    <cfRule type="expression" priority="682" dxfId="56" stopIfTrue="1">
      <formula>$A40="Δράση"</formula>
    </cfRule>
    <cfRule type="expression" priority="683" dxfId="55" stopIfTrue="1">
      <formula>$A40="Έργο"</formula>
    </cfRule>
    <cfRule type="expression" priority="684" dxfId="54" stopIfTrue="1">
      <formula>$A40="Ορόσημο"</formula>
    </cfRule>
  </conditionalFormatting>
  <conditionalFormatting sqref="B20">
    <cfRule type="expression" priority="677" dxfId="57" stopIfTrue="1">
      <formula>$A20="Στόχος"</formula>
    </cfRule>
    <cfRule type="expression" priority="678" dxfId="56" stopIfTrue="1">
      <formula>$A20="Δράση"</formula>
    </cfRule>
    <cfRule type="expression" priority="679" dxfId="55" stopIfTrue="1">
      <formula>$A20="Έργο"</formula>
    </cfRule>
    <cfRule type="expression" priority="680" dxfId="54" stopIfTrue="1">
      <formula>$A20="Ορόσημο"</formula>
    </cfRule>
  </conditionalFormatting>
  <conditionalFormatting sqref="B22">
    <cfRule type="expression" priority="673" dxfId="57" stopIfTrue="1">
      <formula>$A22="Στόχος"</formula>
    </cfRule>
    <cfRule type="expression" priority="674" dxfId="56" stopIfTrue="1">
      <formula>$A22="Δράση"</formula>
    </cfRule>
    <cfRule type="expression" priority="675" dxfId="55" stopIfTrue="1">
      <formula>$A22="Έργο"</formula>
    </cfRule>
    <cfRule type="expression" priority="676" dxfId="54" stopIfTrue="1">
      <formula>$A22="Ορόσημο"</formula>
    </cfRule>
  </conditionalFormatting>
  <conditionalFormatting sqref="A22">
    <cfRule type="expression" priority="669" dxfId="57" stopIfTrue="1">
      <formula>$A22="Στόχος"</formula>
    </cfRule>
    <cfRule type="expression" priority="670" dxfId="56" stopIfTrue="1">
      <formula>$A22="Δράση"</formula>
    </cfRule>
    <cfRule type="expression" priority="671" dxfId="55" stopIfTrue="1">
      <formula>$A22="Έργο"</formula>
    </cfRule>
    <cfRule type="expression" priority="672" dxfId="54" stopIfTrue="1">
      <formula>$A22="Ορόσημο"</formula>
    </cfRule>
  </conditionalFormatting>
  <conditionalFormatting sqref="H22">
    <cfRule type="expression" priority="661" dxfId="57" stopIfTrue="1">
      <formula>$A22="Στόχος"</formula>
    </cfRule>
    <cfRule type="expression" priority="662" dxfId="56" stopIfTrue="1">
      <formula>$A22="Δράση"</formula>
    </cfRule>
    <cfRule type="expression" priority="663" dxfId="55" stopIfTrue="1">
      <formula>$A22="Έργο"</formula>
    </cfRule>
    <cfRule type="expression" priority="664" dxfId="54" stopIfTrue="1">
      <formula>$A22="Ορόσημο"</formula>
    </cfRule>
  </conditionalFormatting>
  <conditionalFormatting sqref="B17">
    <cfRule type="expression" priority="657" dxfId="57" stopIfTrue="1">
      <formula>$A17="Στόχος"</formula>
    </cfRule>
    <cfRule type="expression" priority="658" dxfId="56" stopIfTrue="1">
      <formula>$A17="Δράση"</formula>
    </cfRule>
    <cfRule type="expression" priority="659" dxfId="55" stopIfTrue="1">
      <formula>$A17="Έργο"</formula>
    </cfRule>
    <cfRule type="expression" priority="660" dxfId="54" stopIfTrue="1">
      <formula>$A17="Ορόσημο"</formula>
    </cfRule>
  </conditionalFormatting>
  <conditionalFormatting sqref="U154">
    <cfRule type="expression" priority="637" dxfId="57" stopIfTrue="1">
      <formula>$A154="Στόχος"</formula>
    </cfRule>
    <cfRule type="expression" priority="638" dxfId="56" stopIfTrue="1">
      <formula>$A154="Δράση"</formula>
    </cfRule>
    <cfRule type="expression" priority="639" dxfId="55" stopIfTrue="1">
      <formula>$A154="Έργο"</formula>
    </cfRule>
    <cfRule type="expression" priority="640" dxfId="54" stopIfTrue="1">
      <formula>$A154="Ορόσημο"</formula>
    </cfRule>
  </conditionalFormatting>
  <conditionalFormatting sqref="U151">
    <cfRule type="expression" priority="633" dxfId="57" stopIfTrue="1">
      <formula>$A151="Στόχος"</formula>
    </cfRule>
    <cfRule type="expression" priority="634" dxfId="56" stopIfTrue="1">
      <formula>$A151="Δράση"</formula>
    </cfRule>
    <cfRule type="expression" priority="635" dxfId="55" stopIfTrue="1">
      <formula>$A151="Έργο"</formula>
    </cfRule>
    <cfRule type="expression" priority="636" dxfId="54" stopIfTrue="1">
      <formula>$A151="Ορόσημο"</formula>
    </cfRule>
  </conditionalFormatting>
  <conditionalFormatting sqref="U148">
    <cfRule type="expression" priority="629" dxfId="57" stopIfTrue="1">
      <formula>$A148="Στόχος"</formula>
    </cfRule>
    <cfRule type="expression" priority="630" dxfId="56" stopIfTrue="1">
      <formula>$A148="Δράση"</formula>
    </cfRule>
    <cfRule type="expression" priority="631" dxfId="55" stopIfTrue="1">
      <formula>$A148="Έργο"</formula>
    </cfRule>
    <cfRule type="expression" priority="632" dxfId="54" stopIfTrue="1">
      <formula>$A148="Ορόσημο"</formula>
    </cfRule>
  </conditionalFormatting>
  <conditionalFormatting sqref="U145">
    <cfRule type="expression" priority="625" dxfId="57" stopIfTrue="1">
      <formula>$A145="Στόχος"</formula>
    </cfRule>
    <cfRule type="expression" priority="626" dxfId="56" stopIfTrue="1">
      <formula>$A145="Δράση"</formula>
    </cfRule>
    <cfRule type="expression" priority="627" dxfId="55" stopIfTrue="1">
      <formula>$A145="Έργο"</formula>
    </cfRule>
    <cfRule type="expression" priority="628" dxfId="54" stopIfTrue="1">
      <formula>$A145="Ορόσημο"</formula>
    </cfRule>
  </conditionalFormatting>
  <conditionalFormatting sqref="U142">
    <cfRule type="expression" priority="621" dxfId="57" stopIfTrue="1">
      <formula>$A142="Στόχος"</formula>
    </cfRule>
    <cfRule type="expression" priority="622" dxfId="56" stopIfTrue="1">
      <formula>$A142="Δράση"</formula>
    </cfRule>
    <cfRule type="expression" priority="623" dxfId="55" stopIfTrue="1">
      <formula>$A142="Έργο"</formula>
    </cfRule>
    <cfRule type="expression" priority="624" dxfId="54" stopIfTrue="1">
      <formula>$A142="Ορόσημο"</formula>
    </cfRule>
  </conditionalFormatting>
  <conditionalFormatting sqref="U139">
    <cfRule type="expression" priority="617" dxfId="57" stopIfTrue="1">
      <formula>$A139="Στόχος"</formula>
    </cfRule>
    <cfRule type="expression" priority="618" dxfId="56" stopIfTrue="1">
      <formula>$A139="Δράση"</formula>
    </cfRule>
    <cfRule type="expression" priority="619" dxfId="55" stopIfTrue="1">
      <formula>$A139="Έργο"</formula>
    </cfRule>
    <cfRule type="expression" priority="620" dxfId="54" stopIfTrue="1">
      <formula>$A139="Ορόσημο"</formula>
    </cfRule>
  </conditionalFormatting>
  <conditionalFormatting sqref="U136">
    <cfRule type="expression" priority="613" dxfId="57" stopIfTrue="1">
      <formula>$A136="Στόχος"</formula>
    </cfRule>
    <cfRule type="expression" priority="614" dxfId="56" stopIfTrue="1">
      <formula>$A136="Δράση"</formula>
    </cfRule>
    <cfRule type="expression" priority="615" dxfId="55" stopIfTrue="1">
      <formula>$A136="Έργο"</formula>
    </cfRule>
    <cfRule type="expression" priority="616" dxfId="54" stopIfTrue="1">
      <formula>$A136="Ορόσημο"</formula>
    </cfRule>
  </conditionalFormatting>
  <conditionalFormatting sqref="U133">
    <cfRule type="expression" priority="609" dxfId="57" stopIfTrue="1">
      <formula>$A133="Στόχος"</formula>
    </cfRule>
    <cfRule type="expression" priority="610" dxfId="56" stopIfTrue="1">
      <formula>$A133="Δράση"</formula>
    </cfRule>
    <cfRule type="expression" priority="611" dxfId="55" stopIfTrue="1">
      <formula>$A133="Έργο"</formula>
    </cfRule>
    <cfRule type="expression" priority="612" dxfId="54" stopIfTrue="1">
      <formula>$A133="Ορόσημο"</formula>
    </cfRule>
  </conditionalFormatting>
  <conditionalFormatting sqref="R129">
    <cfRule type="expression" priority="605" dxfId="57" stopIfTrue="1">
      <formula>$A129="Στόχος"</formula>
    </cfRule>
    <cfRule type="expression" priority="606" dxfId="56" stopIfTrue="1">
      <formula>$A129="Δράση"</formula>
    </cfRule>
    <cfRule type="expression" priority="607" dxfId="55" stopIfTrue="1">
      <formula>$A129="Έργο"</formula>
    </cfRule>
    <cfRule type="expression" priority="608" dxfId="54" stopIfTrue="1">
      <formula>$A129="Ορόσημο"</formula>
    </cfRule>
  </conditionalFormatting>
  <conditionalFormatting sqref="R126">
    <cfRule type="expression" priority="601" dxfId="57" stopIfTrue="1">
      <formula>$A126="Στόχος"</formula>
    </cfRule>
    <cfRule type="expression" priority="602" dxfId="56" stopIfTrue="1">
      <formula>$A126="Δράση"</formula>
    </cfRule>
    <cfRule type="expression" priority="603" dxfId="55" stopIfTrue="1">
      <formula>$A126="Έργο"</formula>
    </cfRule>
    <cfRule type="expression" priority="604" dxfId="54" stopIfTrue="1">
      <formula>$A126="Ορόσημο"</formula>
    </cfRule>
  </conditionalFormatting>
  <conditionalFormatting sqref="R163">
    <cfRule type="expression" priority="597" dxfId="57" stopIfTrue="1">
      <formula>$A163="Στόχος"</formula>
    </cfRule>
    <cfRule type="expression" priority="598" dxfId="56" stopIfTrue="1">
      <formula>$A163="Δράση"</formula>
    </cfRule>
    <cfRule type="expression" priority="599" dxfId="55" stopIfTrue="1">
      <formula>$A163="Έργο"</formula>
    </cfRule>
    <cfRule type="expression" priority="600" dxfId="54" stopIfTrue="1">
      <formula>$A163="Ορόσημο"</formula>
    </cfRule>
  </conditionalFormatting>
  <conditionalFormatting sqref="R166">
    <cfRule type="expression" priority="593" dxfId="57" stopIfTrue="1">
      <formula>$A166="Στόχος"</formula>
    </cfRule>
    <cfRule type="expression" priority="594" dxfId="56" stopIfTrue="1">
      <formula>$A166="Δράση"</formula>
    </cfRule>
    <cfRule type="expression" priority="595" dxfId="55" stopIfTrue="1">
      <formula>$A166="Έργο"</formula>
    </cfRule>
    <cfRule type="expression" priority="596" dxfId="54" stopIfTrue="1">
      <formula>$A166="Ορόσημο"</formula>
    </cfRule>
  </conditionalFormatting>
  <conditionalFormatting sqref="R169">
    <cfRule type="expression" priority="589" dxfId="57" stopIfTrue="1">
      <formula>$A169="Στόχος"</formula>
    </cfRule>
    <cfRule type="expression" priority="590" dxfId="56" stopIfTrue="1">
      <formula>$A169="Δράση"</formula>
    </cfRule>
    <cfRule type="expression" priority="591" dxfId="55" stopIfTrue="1">
      <formula>$A169="Έργο"</formula>
    </cfRule>
    <cfRule type="expression" priority="592" dxfId="54" stopIfTrue="1">
      <formula>$A169="Ορόσημο"</formula>
    </cfRule>
  </conditionalFormatting>
  <conditionalFormatting sqref="R172">
    <cfRule type="expression" priority="585" dxfId="57" stopIfTrue="1">
      <formula>$A172="Στόχος"</formula>
    </cfRule>
    <cfRule type="expression" priority="586" dxfId="56" stopIfTrue="1">
      <formula>$A172="Δράση"</formula>
    </cfRule>
    <cfRule type="expression" priority="587" dxfId="55" stopIfTrue="1">
      <formula>$A172="Έργο"</formula>
    </cfRule>
    <cfRule type="expression" priority="588" dxfId="54" stopIfTrue="1">
      <formula>$A172="Ορόσημο"</formula>
    </cfRule>
  </conditionalFormatting>
  <conditionalFormatting sqref="R175">
    <cfRule type="expression" priority="581" dxfId="57" stopIfTrue="1">
      <formula>$A175="Στόχος"</formula>
    </cfRule>
    <cfRule type="expression" priority="582" dxfId="56" stopIfTrue="1">
      <formula>$A175="Δράση"</formula>
    </cfRule>
    <cfRule type="expression" priority="583" dxfId="55" stopIfTrue="1">
      <formula>$A175="Έργο"</formula>
    </cfRule>
    <cfRule type="expression" priority="584" dxfId="54" stopIfTrue="1">
      <formula>$A175="Ορόσημο"</formula>
    </cfRule>
  </conditionalFormatting>
  <conditionalFormatting sqref="R181">
    <cfRule type="expression" priority="577" dxfId="57" stopIfTrue="1">
      <formula>$A181="Στόχος"</formula>
    </cfRule>
    <cfRule type="expression" priority="578" dxfId="56" stopIfTrue="1">
      <formula>$A181="Δράση"</formula>
    </cfRule>
    <cfRule type="expression" priority="579" dxfId="55" stopIfTrue="1">
      <formula>$A181="Έργο"</formula>
    </cfRule>
    <cfRule type="expression" priority="580" dxfId="54" stopIfTrue="1">
      <formula>$A181="Ορόσημο"</formula>
    </cfRule>
  </conditionalFormatting>
  <conditionalFormatting sqref="C116:C117">
    <cfRule type="expression" priority="565" dxfId="57" stopIfTrue="1">
      <formula>$A116="Στόχος"</formula>
    </cfRule>
    <cfRule type="expression" priority="566" dxfId="56" stopIfTrue="1">
      <formula>$A116="Δράση"</formula>
    </cfRule>
    <cfRule type="expression" priority="567" dxfId="55" stopIfTrue="1">
      <formula>$A116="Έργο"</formula>
    </cfRule>
    <cfRule type="expression" priority="568" dxfId="54" stopIfTrue="1">
      <formula>$A116="Ορόσημο"</formula>
    </cfRule>
  </conditionalFormatting>
  <conditionalFormatting sqref="A116:B117">
    <cfRule type="expression" priority="573" dxfId="57" stopIfTrue="1">
      <formula>$A116="Στόχος"</formula>
    </cfRule>
    <cfRule type="expression" priority="574" dxfId="56" stopIfTrue="1">
      <formula>$A116="Δράση"</formula>
    </cfRule>
    <cfRule type="expression" priority="575" dxfId="55" stopIfTrue="1">
      <formula>$A116="Έργο"</formula>
    </cfRule>
    <cfRule type="expression" priority="576" dxfId="54" stopIfTrue="1">
      <formula>$A116="Ορόσημο"</formula>
    </cfRule>
  </conditionalFormatting>
  <conditionalFormatting sqref="F116:H117 Y116:Y117">
    <cfRule type="expression" priority="569" dxfId="57" stopIfTrue="1">
      <formula>$A116="Στόχος"</formula>
    </cfRule>
    <cfRule type="expression" priority="570" dxfId="56" stopIfTrue="1">
      <formula>$A116="Δράση"</formula>
    </cfRule>
    <cfRule type="expression" priority="571" dxfId="55" stopIfTrue="1">
      <formula>$A116="Έργο"</formula>
    </cfRule>
    <cfRule type="expression" priority="572" dxfId="54" stopIfTrue="1">
      <formula>$A116="Ορόσημο"</formula>
    </cfRule>
  </conditionalFormatting>
  <conditionalFormatting sqref="I116:X117">
    <cfRule type="expression" priority="561" dxfId="57" stopIfTrue="1">
      <formula>$A116="Στόχος"</formula>
    </cfRule>
    <cfRule type="expression" priority="562" dxfId="56" stopIfTrue="1">
      <formula>$A116="Δράση"</formula>
    </cfRule>
    <cfRule type="expression" priority="563" dxfId="55" stopIfTrue="1">
      <formula>$A116="Έργο"</formula>
    </cfRule>
    <cfRule type="expression" priority="564" dxfId="54" stopIfTrue="1">
      <formula>$A116="Ορόσημο"</formula>
    </cfRule>
  </conditionalFormatting>
  <conditionalFormatting sqref="U27">
    <cfRule type="expression" priority="533" dxfId="57" stopIfTrue="1">
      <formula>$A27="Στόχος"</formula>
    </cfRule>
    <cfRule type="expression" priority="534" dxfId="56" stopIfTrue="1">
      <formula>$A27="Δράση"</formula>
    </cfRule>
    <cfRule type="expression" priority="535" dxfId="55" stopIfTrue="1">
      <formula>$A27="Έργο"</formula>
    </cfRule>
    <cfRule type="expression" priority="536" dxfId="54" stopIfTrue="1">
      <formula>$A27="Ορόσημο"</formula>
    </cfRule>
  </conditionalFormatting>
  <conditionalFormatting sqref="O101">
    <cfRule type="expression" priority="525" dxfId="57" stopIfTrue="1">
      <formula>$A101="Στόχος"</formula>
    </cfRule>
    <cfRule type="expression" priority="526" dxfId="56" stopIfTrue="1">
      <formula>$A101="Δράση"</formula>
    </cfRule>
    <cfRule type="expression" priority="527" dxfId="55" stopIfTrue="1">
      <formula>$A101="Έργο"</formula>
    </cfRule>
    <cfRule type="expression" priority="528" dxfId="54" stopIfTrue="1">
      <formula>$A101="Ορόσημο"</formula>
    </cfRule>
  </conditionalFormatting>
  <conditionalFormatting sqref="T88">
    <cfRule type="expression" priority="521" dxfId="57" stopIfTrue="1">
      <formula>$A88="Στόχος"</formula>
    </cfRule>
    <cfRule type="expression" priority="522" dxfId="56" stopIfTrue="1">
      <formula>$A88="Δράση"</formula>
    </cfRule>
    <cfRule type="expression" priority="523" dxfId="55" stopIfTrue="1">
      <formula>$A88="Έργο"</formula>
    </cfRule>
    <cfRule type="expression" priority="524" dxfId="54" stopIfTrue="1">
      <formula>$A88="Ορόσημο"</formula>
    </cfRule>
  </conditionalFormatting>
  <conditionalFormatting sqref="T108">
    <cfRule type="expression" priority="517" dxfId="57" stopIfTrue="1">
      <formula>$A108="Στόχος"</formula>
    </cfRule>
    <cfRule type="expression" priority="518" dxfId="56" stopIfTrue="1">
      <formula>$A108="Δράση"</formula>
    </cfRule>
    <cfRule type="expression" priority="519" dxfId="55" stopIfTrue="1">
      <formula>$A108="Έργο"</formula>
    </cfRule>
    <cfRule type="expression" priority="520" dxfId="54" stopIfTrue="1">
      <formula>$A108="Ορόσημο"</formula>
    </cfRule>
  </conditionalFormatting>
  <conditionalFormatting sqref="O189">
    <cfRule type="expression" priority="509" dxfId="57" stopIfTrue="1">
      <formula>$A189="Στόχος"</formula>
    </cfRule>
    <cfRule type="expression" priority="510" dxfId="56" stopIfTrue="1">
      <formula>$A189="Δράση"</formula>
    </cfRule>
    <cfRule type="expression" priority="511" dxfId="55" stopIfTrue="1">
      <formula>$A189="Έργο"</formula>
    </cfRule>
    <cfRule type="expression" priority="512" dxfId="54" stopIfTrue="1">
      <formula>$A189="Ορόσημο"</formula>
    </cfRule>
  </conditionalFormatting>
  <conditionalFormatting sqref="C191">
    <cfRule type="expression" priority="505" dxfId="57" stopIfTrue="1">
      <formula>$A191="Στόχος"</formula>
    </cfRule>
    <cfRule type="expression" priority="506" dxfId="56" stopIfTrue="1">
      <formula>$A191="Δράση"</formula>
    </cfRule>
    <cfRule type="expression" priority="507" dxfId="55" stopIfTrue="1">
      <formula>$A191="Έργο"</formula>
    </cfRule>
    <cfRule type="expression" priority="508" dxfId="54" stopIfTrue="1">
      <formula>$A191="Ορόσημο"</formula>
    </cfRule>
  </conditionalFormatting>
  <conditionalFormatting sqref="C190">
    <cfRule type="expression" priority="501" dxfId="57" stopIfTrue="1">
      <formula>$A190="Στόχος"</formula>
    </cfRule>
    <cfRule type="expression" priority="502" dxfId="56" stopIfTrue="1">
      <formula>$A190="Δράση"</formula>
    </cfRule>
    <cfRule type="expression" priority="503" dxfId="55" stopIfTrue="1">
      <formula>$A190="Έργο"</formula>
    </cfRule>
    <cfRule type="expression" priority="504" dxfId="54" stopIfTrue="1">
      <formula>$A190="Ορόσημο"</formula>
    </cfRule>
  </conditionalFormatting>
  <conditionalFormatting sqref="G253:Y254 A252:O252 A253:E253 D254:E254 B254 Q252:U252 W252:Y252">
    <cfRule type="expression" priority="497" dxfId="57" stopIfTrue="1">
      <formula>$A252="Στόχος"</formula>
    </cfRule>
    <cfRule type="expression" priority="498" dxfId="56" stopIfTrue="1">
      <formula>$A252="Δράση"</formula>
    </cfRule>
    <cfRule type="expression" priority="499" dxfId="55" stopIfTrue="1">
      <formula>$A252="Έργο"</formula>
    </cfRule>
    <cfRule type="expression" priority="500" dxfId="54" stopIfTrue="1">
      <formula>$A252="Ορόσημο"</formula>
    </cfRule>
  </conditionalFormatting>
  <conditionalFormatting sqref="A254">
    <cfRule type="expression" priority="493" dxfId="57" stopIfTrue="1">
      <formula>$A254="Στόχος"</formula>
    </cfRule>
    <cfRule type="expression" priority="494" dxfId="56" stopIfTrue="1">
      <formula>$A254="Δράση"</formula>
    </cfRule>
    <cfRule type="expression" priority="495" dxfId="55" stopIfTrue="1">
      <formula>$A254="Έργο"</formula>
    </cfRule>
    <cfRule type="expression" priority="496" dxfId="54" stopIfTrue="1">
      <formula>$A254="Ορόσημο"</formula>
    </cfRule>
  </conditionalFormatting>
  <conditionalFormatting sqref="C254">
    <cfRule type="expression" priority="489" dxfId="57" stopIfTrue="1">
      <formula>$A254="Στόχος"</formula>
    </cfRule>
    <cfRule type="expression" priority="490" dxfId="56" stopIfTrue="1">
      <formula>$A254="Δράση"</formula>
    </cfRule>
    <cfRule type="expression" priority="491" dxfId="55" stopIfTrue="1">
      <formula>$A254="Έργο"</formula>
    </cfRule>
    <cfRule type="expression" priority="492" dxfId="54" stopIfTrue="1">
      <formula>$A254="Ορόσημο"</formula>
    </cfRule>
  </conditionalFormatting>
  <conditionalFormatting sqref="E111">
    <cfRule type="expression" priority="485" dxfId="57" stopIfTrue="1">
      <formula>$A111="Στόχος"</formula>
    </cfRule>
    <cfRule type="expression" priority="486" dxfId="56" stopIfTrue="1">
      <formula>$A111="Δράση"</formula>
    </cfRule>
    <cfRule type="expression" priority="487" dxfId="55" stopIfTrue="1">
      <formula>$A111="Έργο"</formula>
    </cfRule>
    <cfRule type="expression" priority="488" dxfId="54" stopIfTrue="1">
      <formula>$A111="Ορόσημο"</formula>
    </cfRule>
  </conditionalFormatting>
  <conditionalFormatting sqref="F111">
    <cfRule type="expression" priority="481" dxfId="57" stopIfTrue="1">
      <formula>$A111="Στόχος"</formula>
    </cfRule>
    <cfRule type="expression" priority="482" dxfId="56" stopIfTrue="1">
      <formula>$A111="Δράση"</formula>
    </cfRule>
    <cfRule type="expression" priority="483" dxfId="55" stopIfTrue="1">
      <formula>$A111="Έργο"</formula>
    </cfRule>
    <cfRule type="expression" priority="484" dxfId="54" stopIfTrue="1">
      <formula>$A111="Ορόσημο"</formula>
    </cfRule>
  </conditionalFormatting>
  <conditionalFormatting sqref="F112:F113">
    <cfRule type="expression" priority="477" dxfId="57" stopIfTrue="1">
      <formula>$A112="Στόχος"</formula>
    </cfRule>
    <cfRule type="expression" priority="478" dxfId="56" stopIfTrue="1">
      <formula>$A112="Δράση"</formula>
    </cfRule>
    <cfRule type="expression" priority="479" dxfId="55" stopIfTrue="1">
      <formula>$A112="Έργο"</formula>
    </cfRule>
    <cfRule type="expression" priority="480" dxfId="54" stopIfTrue="1">
      <formula>$A112="Ορόσημο"</formula>
    </cfRule>
  </conditionalFormatting>
  <conditionalFormatting sqref="B111">
    <cfRule type="expression" priority="473" dxfId="57" stopIfTrue="1">
      <formula>$A111="Στόχος"</formula>
    </cfRule>
    <cfRule type="expression" priority="474" dxfId="56" stopIfTrue="1">
      <formula>$A111="Δράση"</formula>
    </cfRule>
    <cfRule type="expression" priority="475" dxfId="55" stopIfTrue="1">
      <formula>$A111="Έργο"</formula>
    </cfRule>
    <cfRule type="expression" priority="476" dxfId="54" stopIfTrue="1">
      <formula>$A111="Ορόσημο"</formula>
    </cfRule>
  </conditionalFormatting>
  <conditionalFormatting sqref="B112:B113">
    <cfRule type="expression" priority="469" dxfId="57" stopIfTrue="1">
      <formula>$A112="Στόχος"</formula>
    </cfRule>
    <cfRule type="expression" priority="470" dxfId="56" stopIfTrue="1">
      <formula>$A112="Δράση"</formula>
    </cfRule>
    <cfRule type="expression" priority="471" dxfId="55" stopIfTrue="1">
      <formula>$A112="Έργο"</formula>
    </cfRule>
    <cfRule type="expression" priority="472" dxfId="54" stopIfTrue="1">
      <formula>$A112="Ορόσημο"</formula>
    </cfRule>
  </conditionalFormatting>
  <conditionalFormatting sqref="A73">
    <cfRule type="expression" priority="465" dxfId="57" stopIfTrue="1">
      <formula>$A73="Στόχος"</formula>
    </cfRule>
    <cfRule type="expression" priority="466" dxfId="56" stopIfTrue="1">
      <formula>$A73="Δράση"</formula>
    </cfRule>
    <cfRule type="expression" priority="467" dxfId="55" stopIfTrue="1">
      <formula>$A73="Έργο"</formula>
    </cfRule>
    <cfRule type="expression" priority="468" dxfId="54" stopIfTrue="1">
      <formula>$A73="Ορόσημο"</formula>
    </cfRule>
  </conditionalFormatting>
  <conditionalFormatting sqref="A78">
    <cfRule type="expression" priority="461" dxfId="57" stopIfTrue="1">
      <formula>$A78="Στόχος"</formula>
    </cfRule>
    <cfRule type="expression" priority="462" dxfId="56" stopIfTrue="1">
      <formula>$A78="Δράση"</formula>
    </cfRule>
    <cfRule type="expression" priority="463" dxfId="55" stopIfTrue="1">
      <formula>$A78="Έργο"</formula>
    </cfRule>
    <cfRule type="expression" priority="464" dxfId="54" stopIfTrue="1">
      <formula>$A78="Ορόσημο"</formula>
    </cfRule>
  </conditionalFormatting>
  <conditionalFormatting sqref="A83">
    <cfRule type="expression" priority="457" dxfId="57" stopIfTrue="1">
      <formula>$A83="Στόχος"</formula>
    </cfRule>
    <cfRule type="expression" priority="458" dxfId="56" stopIfTrue="1">
      <formula>$A83="Δράση"</formula>
    </cfRule>
    <cfRule type="expression" priority="459" dxfId="55" stopIfTrue="1">
      <formula>$A83="Έργο"</formula>
    </cfRule>
    <cfRule type="expression" priority="460" dxfId="54" stopIfTrue="1">
      <formula>$A83="Ορόσημο"</formula>
    </cfRule>
  </conditionalFormatting>
  <conditionalFormatting sqref="A189">
    <cfRule type="expression" priority="453" dxfId="57" stopIfTrue="1">
      <formula>$A189="Στόχος"</formula>
    </cfRule>
    <cfRule type="expression" priority="454" dxfId="56" stopIfTrue="1">
      <formula>$A189="Δράση"</formula>
    </cfRule>
    <cfRule type="expression" priority="455" dxfId="55" stopIfTrue="1">
      <formula>$A189="Έργο"</formula>
    </cfRule>
    <cfRule type="expression" priority="456" dxfId="54" stopIfTrue="1">
      <formula>$A189="Ορόσημο"</formula>
    </cfRule>
  </conditionalFormatting>
  <conditionalFormatting sqref="A224">
    <cfRule type="expression" priority="449" dxfId="57" stopIfTrue="1">
      <formula>$A224="Στόχος"</formula>
    </cfRule>
    <cfRule type="expression" priority="450" dxfId="56" stopIfTrue="1">
      <formula>$A224="Δράση"</formula>
    </cfRule>
    <cfRule type="expression" priority="451" dxfId="55" stopIfTrue="1">
      <formula>$A224="Έργο"</formula>
    </cfRule>
    <cfRule type="expression" priority="452" dxfId="54" stopIfTrue="1">
      <formula>$A224="Ορόσημο"</formula>
    </cfRule>
  </conditionalFormatting>
  <conditionalFormatting sqref="A364:Y364">
    <cfRule type="expression" priority="445" dxfId="57" stopIfTrue="1">
      <formula>$A364="Στόχος"</formula>
    </cfRule>
    <cfRule type="expression" priority="446" dxfId="56" stopIfTrue="1">
      <formula>$A364="Δράση"</formula>
    </cfRule>
    <cfRule type="expression" priority="447" dxfId="55" stopIfTrue="1">
      <formula>$A364="Έργο"</formula>
    </cfRule>
    <cfRule type="expression" priority="448" dxfId="54" stopIfTrue="1">
      <formula>$A364="Ορόσημο"</formula>
    </cfRule>
  </conditionalFormatting>
  <conditionalFormatting sqref="A365:Y365">
    <cfRule type="expression" priority="441" dxfId="57" stopIfTrue="1">
      <formula>$A365="Στόχος"</formula>
    </cfRule>
    <cfRule type="expression" priority="442" dxfId="56" stopIfTrue="1">
      <formula>$A365="Δράση"</formula>
    </cfRule>
    <cfRule type="expression" priority="443" dxfId="55" stopIfTrue="1">
      <formula>$A365="Έργο"</formula>
    </cfRule>
    <cfRule type="expression" priority="444" dxfId="54" stopIfTrue="1">
      <formula>$A365="Ορόσημο"</formula>
    </cfRule>
  </conditionalFormatting>
  <conditionalFormatting sqref="A366:G366">
    <cfRule type="expression" priority="437" dxfId="57" stopIfTrue="1">
      <formula>$A366="Στόχος"</formula>
    </cfRule>
    <cfRule type="expression" priority="438" dxfId="56" stopIfTrue="1">
      <formula>$A366="Δράση"</formula>
    </cfRule>
    <cfRule type="expression" priority="439" dxfId="55" stopIfTrue="1">
      <formula>$A366="Έργο"</formula>
    </cfRule>
    <cfRule type="expression" priority="440" dxfId="54" stopIfTrue="1">
      <formula>$A366="Ορόσημο"</formula>
    </cfRule>
  </conditionalFormatting>
  <conditionalFormatting sqref="H366">
    <cfRule type="expression" priority="433" dxfId="57" stopIfTrue="1">
      <formula>$A366="Στόχος"</formula>
    </cfRule>
    <cfRule type="expression" priority="434" dxfId="56" stopIfTrue="1">
      <formula>$A366="Δράση"</formula>
    </cfRule>
    <cfRule type="expression" priority="435" dxfId="55" stopIfTrue="1">
      <formula>$A366="Έργο"</formula>
    </cfRule>
    <cfRule type="expression" priority="436" dxfId="54" stopIfTrue="1">
      <formula>$A366="Ορόσημο"</formula>
    </cfRule>
  </conditionalFormatting>
  <conditionalFormatting sqref="I366:X366">
    <cfRule type="expression" priority="429" dxfId="57" stopIfTrue="1">
      <formula>$A366="Στόχος"</formula>
    </cfRule>
    <cfRule type="expression" priority="430" dxfId="56" stopIfTrue="1">
      <formula>$A366="Δράση"</formula>
    </cfRule>
    <cfRule type="expression" priority="431" dxfId="55" stopIfTrue="1">
      <formula>$A366="Έργο"</formula>
    </cfRule>
    <cfRule type="expression" priority="432" dxfId="54" stopIfTrue="1">
      <formula>$A366="Ορόσημο"</formula>
    </cfRule>
  </conditionalFormatting>
  <conditionalFormatting sqref="A373:G373 I373:Y373">
    <cfRule type="expression" priority="425" dxfId="57" stopIfTrue="1">
      <formula>$A373="Στόχος"</formula>
    </cfRule>
    <cfRule type="expression" priority="426" dxfId="56" stopIfTrue="1">
      <formula>$A373="Δράση"</formula>
    </cfRule>
    <cfRule type="expression" priority="427" dxfId="55" stopIfTrue="1">
      <formula>$A373="Έργο"</formula>
    </cfRule>
    <cfRule type="expression" priority="428" dxfId="54" stopIfTrue="1">
      <formula>$A373="Ορόσημο"</formula>
    </cfRule>
  </conditionalFormatting>
  <conditionalFormatting sqref="H373">
    <cfRule type="expression" priority="421" dxfId="57" stopIfTrue="1">
      <formula>$A373="Στόχος"</formula>
    </cfRule>
    <cfRule type="expression" priority="422" dxfId="56" stopIfTrue="1">
      <formula>$A373="Δράση"</formula>
    </cfRule>
    <cfRule type="expression" priority="423" dxfId="55" stopIfTrue="1">
      <formula>$A373="Έργο"</formula>
    </cfRule>
    <cfRule type="expression" priority="424" dxfId="54" stopIfTrue="1">
      <formula>$A373="Ορόσημο"</formula>
    </cfRule>
  </conditionalFormatting>
  <conditionalFormatting sqref="A367:B368 A370:B372">
    <cfRule type="expression" priority="409" dxfId="57" stopIfTrue="1">
      <formula>$A367="Στόχος"</formula>
    </cfRule>
    <cfRule type="expression" priority="410" dxfId="56" stopIfTrue="1">
      <formula>$A367="Δράση"</formula>
    </cfRule>
    <cfRule type="expression" priority="411" dxfId="55" stopIfTrue="1">
      <formula>$A367="Έργο"</formula>
    </cfRule>
    <cfRule type="expression" priority="412" dxfId="54" stopIfTrue="1">
      <formula>$A367="Ορόσημο"</formula>
    </cfRule>
  </conditionalFormatting>
  <conditionalFormatting sqref="C367:C368 C370:C372">
    <cfRule type="expression" priority="405" dxfId="57" stopIfTrue="1">
      <formula>$A367="Στόχος"</formula>
    </cfRule>
    <cfRule type="expression" priority="406" dxfId="56" stopIfTrue="1">
      <formula>$A367="Δράση"</formula>
    </cfRule>
    <cfRule type="expression" priority="407" dxfId="55" stopIfTrue="1">
      <formula>$A367="Έργο"</formula>
    </cfRule>
    <cfRule type="expression" priority="408" dxfId="54" stopIfTrue="1">
      <formula>$A367="Ορόσημο"</formula>
    </cfRule>
  </conditionalFormatting>
  <conditionalFormatting sqref="I367:Y368 F367:G368 I370:Y372 F370:G372">
    <cfRule type="expression" priority="417" dxfId="57" stopIfTrue="1">
      <formula>$A367="Στόχος"</formula>
    </cfRule>
    <cfRule type="expression" priority="418" dxfId="56" stopIfTrue="1">
      <formula>$A367="Δράση"</formula>
    </cfRule>
    <cfRule type="expression" priority="419" dxfId="55" stopIfTrue="1">
      <formula>$A367="Έργο"</formula>
    </cfRule>
    <cfRule type="expression" priority="420" dxfId="54" stopIfTrue="1">
      <formula>$A367="Ορόσημο"</formula>
    </cfRule>
  </conditionalFormatting>
  <conditionalFormatting sqref="H367:H368 H370:H372">
    <cfRule type="expression" priority="413" dxfId="57" stopIfTrue="1">
      <formula>$A367="Στόχος"</formula>
    </cfRule>
    <cfRule type="expression" priority="414" dxfId="56" stopIfTrue="1">
      <formula>$A367="Δράση"</formula>
    </cfRule>
    <cfRule type="expression" priority="415" dxfId="55" stopIfTrue="1">
      <formula>$A367="Έργο"</formula>
    </cfRule>
    <cfRule type="expression" priority="416" dxfId="54" stopIfTrue="1">
      <formula>$A367="Ορόσημο"</formula>
    </cfRule>
  </conditionalFormatting>
  <conditionalFormatting sqref="A374:B375">
    <cfRule type="expression" priority="393" dxfId="57" stopIfTrue="1">
      <formula>$A374="Στόχος"</formula>
    </cfRule>
    <cfRule type="expression" priority="394" dxfId="56" stopIfTrue="1">
      <formula>$A374="Δράση"</formula>
    </cfRule>
    <cfRule type="expression" priority="395" dxfId="55" stopIfTrue="1">
      <formula>$A374="Έργο"</formula>
    </cfRule>
    <cfRule type="expression" priority="396" dxfId="54" stopIfTrue="1">
      <formula>$A374="Ορόσημο"</formula>
    </cfRule>
  </conditionalFormatting>
  <conditionalFormatting sqref="C374:C375">
    <cfRule type="expression" priority="389" dxfId="57" stopIfTrue="1">
      <formula>$A374="Στόχος"</formula>
    </cfRule>
    <cfRule type="expression" priority="390" dxfId="56" stopIfTrue="1">
      <formula>$A374="Δράση"</formula>
    </cfRule>
    <cfRule type="expression" priority="391" dxfId="55" stopIfTrue="1">
      <formula>$A374="Έργο"</formula>
    </cfRule>
    <cfRule type="expression" priority="392" dxfId="54" stopIfTrue="1">
      <formula>$A374="Ορόσημο"</formula>
    </cfRule>
  </conditionalFormatting>
  <conditionalFormatting sqref="I374:Y375 F374:G375">
    <cfRule type="expression" priority="401" dxfId="57" stopIfTrue="1">
      <formula>$A374="Στόχος"</formula>
    </cfRule>
    <cfRule type="expression" priority="402" dxfId="56" stopIfTrue="1">
      <formula>$A374="Δράση"</formula>
    </cfRule>
    <cfRule type="expression" priority="403" dxfId="55" stopIfTrue="1">
      <formula>$A374="Έργο"</formula>
    </cfRule>
    <cfRule type="expression" priority="404" dxfId="54" stopIfTrue="1">
      <formula>$A374="Ορόσημο"</formula>
    </cfRule>
  </conditionalFormatting>
  <conditionalFormatting sqref="H374:H375">
    <cfRule type="expression" priority="397" dxfId="57" stopIfTrue="1">
      <formula>$A374="Στόχος"</formula>
    </cfRule>
    <cfRule type="expression" priority="398" dxfId="56" stopIfTrue="1">
      <formula>$A374="Δράση"</formula>
    </cfRule>
    <cfRule type="expression" priority="399" dxfId="55" stopIfTrue="1">
      <formula>$A374="Έργο"</formula>
    </cfRule>
    <cfRule type="expression" priority="400" dxfId="54" stopIfTrue="1">
      <formula>$A374="Ορόσημο"</formula>
    </cfRule>
  </conditionalFormatting>
  <conditionalFormatting sqref="I111">
    <cfRule type="expression" priority="385" dxfId="57" stopIfTrue="1">
      <formula>$A111="Στόχος"</formula>
    </cfRule>
    <cfRule type="expression" priority="386" dxfId="56" stopIfTrue="1">
      <formula>$A111="Δράση"</formula>
    </cfRule>
    <cfRule type="expression" priority="387" dxfId="55" stopIfTrue="1">
      <formula>$A111="Έργο"</formula>
    </cfRule>
    <cfRule type="expression" priority="388" dxfId="54" stopIfTrue="1">
      <formula>$A111="Ορόσημο"</formula>
    </cfRule>
  </conditionalFormatting>
  <conditionalFormatting sqref="I189">
    <cfRule type="expression" priority="381" dxfId="57" stopIfTrue="1">
      <formula>$A189="Στόχος"</formula>
    </cfRule>
    <cfRule type="expression" priority="382" dxfId="56" stopIfTrue="1">
      <formula>$A189="Δράση"</formula>
    </cfRule>
    <cfRule type="expression" priority="383" dxfId="55" stopIfTrue="1">
      <formula>$A189="Έργο"</formula>
    </cfRule>
    <cfRule type="expression" priority="384" dxfId="54" stopIfTrue="1">
      <formula>$A189="Ορόσημο"</formula>
    </cfRule>
  </conditionalFormatting>
  <conditionalFormatting sqref="I249">
    <cfRule type="expression" priority="377" dxfId="57" stopIfTrue="1">
      <formula>$A249="Στόχος"</formula>
    </cfRule>
    <cfRule type="expression" priority="378" dxfId="56" stopIfTrue="1">
      <formula>$A249="Δράση"</formula>
    </cfRule>
    <cfRule type="expression" priority="379" dxfId="55" stopIfTrue="1">
      <formula>$A249="Έργο"</formula>
    </cfRule>
    <cfRule type="expression" priority="380" dxfId="54" stopIfTrue="1">
      <formula>$A249="Ορόσημο"</formula>
    </cfRule>
  </conditionalFormatting>
  <conditionalFormatting sqref="V224">
    <cfRule type="expression" priority="369" dxfId="57" stopIfTrue="1">
      <formula>$A224="Στόχος"</formula>
    </cfRule>
    <cfRule type="expression" priority="370" dxfId="56" stopIfTrue="1">
      <formula>$A224="Δράση"</formula>
    </cfRule>
    <cfRule type="expression" priority="371" dxfId="55" stopIfTrue="1">
      <formula>$A224="Έργο"</formula>
    </cfRule>
    <cfRule type="expression" priority="372" dxfId="54" stopIfTrue="1">
      <formula>$A224="Ορόσημο"</formula>
    </cfRule>
  </conditionalFormatting>
  <conditionalFormatting sqref="V234">
    <cfRule type="expression" priority="365" dxfId="57" stopIfTrue="1">
      <formula>$A234="Στόχος"</formula>
    </cfRule>
    <cfRule type="expression" priority="366" dxfId="56" stopIfTrue="1">
      <formula>$A234="Δράση"</formula>
    </cfRule>
    <cfRule type="expression" priority="367" dxfId="55" stopIfTrue="1">
      <formula>$A234="Έργο"</formula>
    </cfRule>
    <cfRule type="expression" priority="368" dxfId="54" stopIfTrue="1">
      <formula>$A234="Ορόσημο"</formula>
    </cfRule>
  </conditionalFormatting>
  <conditionalFormatting sqref="V242">
    <cfRule type="expression" priority="361" dxfId="57" stopIfTrue="1">
      <formula>$A242="Στόχος"</formula>
    </cfRule>
    <cfRule type="expression" priority="362" dxfId="56" stopIfTrue="1">
      <formula>$A242="Δράση"</formula>
    </cfRule>
    <cfRule type="expression" priority="363" dxfId="55" stopIfTrue="1">
      <formula>$A242="Έργο"</formula>
    </cfRule>
    <cfRule type="expression" priority="364" dxfId="54" stopIfTrue="1">
      <formula>$A242="Ορόσημο"</formula>
    </cfRule>
  </conditionalFormatting>
  <conditionalFormatting sqref="V249">
    <cfRule type="expression" priority="357" dxfId="57" stopIfTrue="1">
      <formula>$A249="Στόχος"</formula>
    </cfRule>
    <cfRule type="expression" priority="358" dxfId="56" stopIfTrue="1">
      <formula>$A249="Δράση"</formula>
    </cfRule>
    <cfRule type="expression" priority="359" dxfId="55" stopIfTrue="1">
      <formula>$A249="Έργο"</formula>
    </cfRule>
    <cfRule type="expression" priority="360" dxfId="54" stopIfTrue="1">
      <formula>$A249="Ορόσημο"</formula>
    </cfRule>
  </conditionalFormatting>
  <conditionalFormatting sqref="V252">
    <cfRule type="expression" priority="353" dxfId="57" stopIfTrue="1">
      <formula>$A252="Στόχος"</formula>
    </cfRule>
    <cfRule type="expression" priority="354" dxfId="56" stopIfTrue="1">
      <formula>$A252="Δράση"</formula>
    </cfRule>
    <cfRule type="expression" priority="355" dxfId="55" stopIfTrue="1">
      <formula>$A252="Έργο"</formula>
    </cfRule>
    <cfRule type="expression" priority="356" dxfId="54" stopIfTrue="1">
      <formula>$A252="Ορόσημο"</formula>
    </cfRule>
  </conditionalFormatting>
  <conditionalFormatting sqref="V133">
    <cfRule type="expression" priority="349" dxfId="57" stopIfTrue="1">
      <formula>$A133="Στόχος"</formula>
    </cfRule>
    <cfRule type="expression" priority="350" dxfId="56" stopIfTrue="1">
      <formula>$A133="Δράση"</formula>
    </cfRule>
    <cfRule type="expression" priority="351" dxfId="55" stopIfTrue="1">
      <formula>$A133="Έργο"</formula>
    </cfRule>
    <cfRule type="expression" priority="352" dxfId="54" stopIfTrue="1">
      <formula>$A133="Ορόσημο"</formula>
    </cfRule>
  </conditionalFormatting>
  <conditionalFormatting sqref="V136">
    <cfRule type="expression" priority="345" dxfId="57" stopIfTrue="1">
      <formula>$A136="Στόχος"</formula>
    </cfRule>
    <cfRule type="expression" priority="346" dxfId="56" stopIfTrue="1">
      <formula>$A136="Δράση"</formula>
    </cfRule>
    <cfRule type="expression" priority="347" dxfId="55" stopIfTrue="1">
      <formula>$A136="Έργο"</formula>
    </cfRule>
    <cfRule type="expression" priority="348" dxfId="54" stopIfTrue="1">
      <formula>$A136="Ορόσημο"</formula>
    </cfRule>
  </conditionalFormatting>
  <conditionalFormatting sqref="V139">
    <cfRule type="expression" priority="341" dxfId="57" stopIfTrue="1">
      <formula>$A139="Στόχος"</formula>
    </cfRule>
    <cfRule type="expression" priority="342" dxfId="56" stopIfTrue="1">
      <formula>$A139="Δράση"</formula>
    </cfRule>
    <cfRule type="expression" priority="343" dxfId="55" stopIfTrue="1">
      <formula>$A139="Έργο"</formula>
    </cfRule>
    <cfRule type="expression" priority="344" dxfId="54" stopIfTrue="1">
      <formula>$A139="Ορόσημο"</formula>
    </cfRule>
  </conditionalFormatting>
  <conditionalFormatting sqref="V142">
    <cfRule type="expression" priority="337" dxfId="57" stopIfTrue="1">
      <formula>$A142="Στόχος"</formula>
    </cfRule>
    <cfRule type="expression" priority="338" dxfId="56" stopIfTrue="1">
      <formula>$A142="Δράση"</formula>
    </cfRule>
    <cfRule type="expression" priority="339" dxfId="55" stopIfTrue="1">
      <formula>$A142="Έργο"</formula>
    </cfRule>
    <cfRule type="expression" priority="340" dxfId="54" stopIfTrue="1">
      <formula>$A142="Ορόσημο"</formula>
    </cfRule>
  </conditionalFormatting>
  <conditionalFormatting sqref="V145">
    <cfRule type="expression" priority="333" dxfId="57" stopIfTrue="1">
      <formula>$A145="Στόχος"</formula>
    </cfRule>
    <cfRule type="expression" priority="334" dxfId="56" stopIfTrue="1">
      <formula>$A145="Δράση"</formula>
    </cfRule>
    <cfRule type="expression" priority="335" dxfId="55" stopIfTrue="1">
      <formula>$A145="Έργο"</formula>
    </cfRule>
    <cfRule type="expression" priority="336" dxfId="54" stopIfTrue="1">
      <formula>$A145="Ορόσημο"</formula>
    </cfRule>
  </conditionalFormatting>
  <conditionalFormatting sqref="V148">
    <cfRule type="expression" priority="329" dxfId="57" stopIfTrue="1">
      <formula>$A148="Στόχος"</formula>
    </cfRule>
    <cfRule type="expression" priority="330" dxfId="56" stopIfTrue="1">
      <formula>$A148="Δράση"</formula>
    </cfRule>
    <cfRule type="expression" priority="331" dxfId="55" stopIfTrue="1">
      <formula>$A148="Έργο"</formula>
    </cfRule>
    <cfRule type="expression" priority="332" dxfId="54" stopIfTrue="1">
      <formula>$A148="Ορόσημο"</formula>
    </cfRule>
  </conditionalFormatting>
  <conditionalFormatting sqref="V151">
    <cfRule type="expression" priority="325" dxfId="57" stopIfTrue="1">
      <formula>$A151="Στόχος"</formula>
    </cfRule>
    <cfRule type="expression" priority="326" dxfId="56" stopIfTrue="1">
      <formula>$A151="Δράση"</formula>
    </cfRule>
    <cfRule type="expression" priority="327" dxfId="55" stopIfTrue="1">
      <formula>$A151="Έργο"</formula>
    </cfRule>
    <cfRule type="expression" priority="328" dxfId="54" stopIfTrue="1">
      <formula>$A151="Ορόσημο"</formula>
    </cfRule>
  </conditionalFormatting>
  <conditionalFormatting sqref="V154">
    <cfRule type="expression" priority="321" dxfId="57" stopIfTrue="1">
      <formula>$A154="Στόχος"</formula>
    </cfRule>
    <cfRule type="expression" priority="322" dxfId="56" stopIfTrue="1">
      <formula>$A154="Δράση"</formula>
    </cfRule>
    <cfRule type="expression" priority="323" dxfId="55" stopIfTrue="1">
      <formula>$A154="Έργο"</formula>
    </cfRule>
    <cfRule type="expression" priority="324" dxfId="54" stopIfTrue="1">
      <formula>$A154="Ορόσημο"</formula>
    </cfRule>
  </conditionalFormatting>
  <conditionalFormatting sqref="V157">
    <cfRule type="expression" priority="317" dxfId="57" stopIfTrue="1">
      <formula>$A157="Στόχος"</formula>
    </cfRule>
    <cfRule type="expression" priority="318" dxfId="56" stopIfTrue="1">
      <formula>$A157="Δράση"</formula>
    </cfRule>
    <cfRule type="expression" priority="319" dxfId="55" stopIfTrue="1">
      <formula>$A157="Έργο"</formula>
    </cfRule>
    <cfRule type="expression" priority="320" dxfId="54" stopIfTrue="1">
      <formula>$A157="Ορόσημο"</formula>
    </cfRule>
  </conditionalFormatting>
  <conditionalFormatting sqref="V281">
    <cfRule type="expression" priority="313" dxfId="57" stopIfTrue="1">
      <formula>$A281="Στόχος"</formula>
    </cfRule>
    <cfRule type="expression" priority="314" dxfId="56" stopIfTrue="1">
      <formula>$A281="Δράση"</formula>
    </cfRule>
    <cfRule type="expression" priority="315" dxfId="55" stopIfTrue="1">
      <formula>$A281="Έργο"</formula>
    </cfRule>
    <cfRule type="expression" priority="316" dxfId="54" stopIfTrue="1">
      <formula>$A281="Ορόσημο"</formula>
    </cfRule>
  </conditionalFormatting>
  <conditionalFormatting sqref="V345">
    <cfRule type="expression" priority="309" dxfId="57" stopIfTrue="1">
      <formula>$A345="Στόχος"</formula>
    </cfRule>
    <cfRule type="expression" priority="310" dxfId="56" stopIfTrue="1">
      <formula>$A345="Δράση"</formula>
    </cfRule>
    <cfRule type="expression" priority="311" dxfId="55" stopIfTrue="1">
      <formula>$A345="Έργο"</formula>
    </cfRule>
    <cfRule type="expression" priority="312" dxfId="54" stopIfTrue="1">
      <formula>$A345="Ορόσημο"</formula>
    </cfRule>
  </conditionalFormatting>
  <conditionalFormatting sqref="V355">
    <cfRule type="expression" priority="305" dxfId="57" stopIfTrue="1">
      <formula>$A355="Στόχος"</formula>
    </cfRule>
    <cfRule type="expression" priority="306" dxfId="56" stopIfTrue="1">
      <formula>$A355="Δράση"</formula>
    </cfRule>
    <cfRule type="expression" priority="307" dxfId="55" stopIfTrue="1">
      <formula>$A355="Έργο"</formula>
    </cfRule>
    <cfRule type="expression" priority="308" dxfId="54" stopIfTrue="1">
      <formula>$A355="Ορόσημο"</formula>
    </cfRule>
  </conditionalFormatting>
  <conditionalFormatting sqref="V361">
    <cfRule type="expression" priority="301" dxfId="57" stopIfTrue="1">
      <formula>$A361="Στόχος"</formula>
    </cfRule>
    <cfRule type="expression" priority="302" dxfId="56" stopIfTrue="1">
      <formula>$A361="Δράση"</formula>
    </cfRule>
    <cfRule type="expression" priority="303" dxfId="55" stopIfTrue="1">
      <formula>$A361="Έργο"</formula>
    </cfRule>
    <cfRule type="expression" priority="304" dxfId="54" stopIfTrue="1">
      <formula>$A361="Ορόσημο"</formula>
    </cfRule>
  </conditionalFormatting>
  <conditionalFormatting sqref="V166">
    <cfRule type="expression" priority="297" dxfId="57" stopIfTrue="1">
      <formula>$A166="Στόχος"</formula>
    </cfRule>
    <cfRule type="expression" priority="298" dxfId="56" stopIfTrue="1">
      <formula>$A166="Δράση"</formula>
    </cfRule>
    <cfRule type="expression" priority="299" dxfId="55" stopIfTrue="1">
      <formula>$A166="Έργο"</formula>
    </cfRule>
    <cfRule type="expression" priority="300" dxfId="54" stopIfTrue="1">
      <formula>$A166="Ορόσημο"</formula>
    </cfRule>
  </conditionalFormatting>
  <conditionalFormatting sqref="V126">
    <cfRule type="expression" priority="293" dxfId="57" stopIfTrue="1">
      <formula>$A126="Στόχος"</formula>
    </cfRule>
    <cfRule type="expression" priority="294" dxfId="56" stopIfTrue="1">
      <formula>$A126="Δράση"</formula>
    </cfRule>
    <cfRule type="expression" priority="295" dxfId="55" stopIfTrue="1">
      <formula>$A126="Έργο"</formula>
    </cfRule>
    <cfRule type="expression" priority="296" dxfId="54" stopIfTrue="1">
      <formula>$A126="Ορόσημο"</formula>
    </cfRule>
  </conditionalFormatting>
  <conditionalFormatting sqref="V129">
    <cfRule type="expression" priority="289" dxfId="57" stopIfTrue="1">
      <formula>$A129="Στόχος"</formula>
    </cfRule>
    <cfRule type="expression" priority="290" dxfId="56" stopIfTrue="1">
      <formula>$A129="Δράση"</formula>
    </cfRule>
    <cfRule type="expression" priority="291" dxfId="55" stopIfTrue="1">
      <formula>$A129="Έργο"</formula>
    </cfRule>
    <cfRule type="expression" priority="292" dxfId="54" stopIfTrue="1">
      <formula>$A129="Ορόσημο"</formula>
    </cfRule>
  </conditionalFormatting>
  <conditionalFormatting sqref="U111">
    <cfRule type="expression" priority="285" dxfId="57" stopIfTrue="1">
      <formula>$A111="Στόχος"</formula>
    </cfRule>
    <cfRule type="expression" priority="286" dxfId="56" stopIfTrue="1">
      <formula>$A111="Δράση"</formula>
    </cfRule>
    <cfRule type="expression" priority="287" dxfId="55" stopIfTrue="1">
      <formula>$A111="Έργο"</formula>
    </cfRule>
    <cfRule type="expression" priority="288" dxfId="54" stopIfTrue="1">
      <formula>$A111="Ορόσημο"</formula>
    </cfRule>
  </conditionalFormatting>
  <conditionalFormatting sqref="U160">
    <cfRule type="expression" priority="281" dxfId="57" stopIfTrue="1">
      <formula>$A160="Στόχος"</formula>
    </cfRule>
    <cfRule type="expression" priority="282" dxfId="56" stopIfTrue="1">
      <formula>$A160="Δράση"</formula>
    </cfRule>
    <cfRule type="expression" priority="283" dxfId="55" stopIfTrue="1">
      <formula>$A160="Έργο"</formula>
    </cfRule>
    <cfRule type="expression" priority="284" dxfId="54" stopIfTrue="1">
      <formula>$A160="Ορόσημο"</formula>
    </cfRule>
  </conditionalFormatting>
  <conditionalFormatting sqref="A111">
    <cfRule type="expression" priority="277" dxfId="57" stopIfTrue="1">
      <formula>$A111="Στόχος"</formula>
    </cfRule>
    <cfRule type="expression" priority="278" dxfId="56" stopIfTrue="1">
      <formula>$A111="Δράση"</formula>
    </cfRule>
    <cfRule type="expression" priority="279" dxfId="55" stopIfTrue="1">
      <formula>$A111="Έργο"</formula>
    </cfRule>
    <cfRule type="expression" priority="280" dxfId="54" stopIfTrue="1">
      <formula>$A111="Ορόσημο"</formula>
    </cfRule>
  </conditionalFormatting>
  <conditionalFormatting sqref="A369:G369">
    <cfRule type="expression" priority="273" dxfId="57" stopIfTrue="1">
      <formula>$A369="Στόχος"</formula>
    </cfRule>
    <cfRule type="expression" priority="274" dxfId="56" stopIfTrue="1">
      <formula>$A369="Δράση"</formula>
    </cfRule>
    <cfRule type="expression" priority="275" dxfId="55" stopIfTrue="1">
      <formula>$A369="Έργο"</formula>
    </cfRule>
    <cfRule type="expression" priority="276" dxfId="54" stopIfTrue="1">
      <formula>$A369="Ορόσημο"</formula>
    </cfRule>
  </conditionalFormatting>
  <conditionalFormatting sqref="I369:X369">
    <cfRule type="expression" priority="265" dxfId="57" stopIfTrue="1">
      <formula>$A369="Στόχος"</formula>
    </cfRule>
    <cfRule type="expression" priority="266" dxfId="56" stopIfTrue="1">
      <formula>$A369="Δράση"</formula>
    </cfRule>
    <cfRule type="expression" priority="267" dxfId="55" stopIfTrue="1">
      <formula>$A369="Έργο"</formula>
    </cfRule>
    <cfRule type="expression" priority="268" dxfId="54" stopIfTrue="1">
      <formula>$A369="Ορόσημο"</formula>
    </cfRule>
  </conditionalFormatting>
  <conditionalFormatting sqref="F253:F254">
    <cfRule type="expression" priority="261" dxfId="57" stopIfTrue="1">
      <formula>$A253="Στόχος"</formula>
    </cfRule>
    <cfRule type="expression" priority="262" dxfId="56" stopIfTrue="1">
      <formula>$A253="Δράση"</formula>
    </cfRule>
    <cfRule type="expression" priority="263" dxfId="55" stopIfTrue="1">
      <formula>$A253="Έργο"</formula>
    </cfRule>
    <cfRule type="expression" priority="264" dxfId="54" stopIfTrue="1">
      <formula>$A253="Ορόσημο"</formula>
    </cfRule>
  </conditionalFormatting>
  <conditionalFormatting sqref="D362:E362">
    <cfRule type="expression" priority="257" dxfId="57" stopIfTrue="1">
      <formula>$A362="Στόχος"</formula>
    </cfRule>
    <cfRule type="expression" priority="258" dxfId="56" stopIfTrue="1">
      <formula>$A362="Δράση"</formula>
    </cfRule>
    <cfRule type="expression" priority="259" dxfId="55" stopIfTrue="1">
      <formula>$A362="Έργο"</formula>
    </cfRule>
    <cfRule type="expression" priority="260" dxfId="54" stopIfTrue="1">
      <formula>$A362="Ορόσημο"</formula>
    </cfRule>
  </conditionalFormatting>
  <conditionalFormatting sqref="D367:E368">
    <cfRule type="expression" priority="253" dxfId="57" stopIfTrue="1">
      <formula>$A367="Στόχος"</formula>
    </cfRule>
    <cfRule type="expression" priority="254" dxfId="56" stopIfTrue="1">
      <formula>$A367="Δράση"</formula>
    </cfRule>
    <cfRule type="expression" priority="255" dxfId="55" stopIfTrue="1">
      <formula>$A367="Έργο"</formula>
    </cfRule>
    <cfRule type="expression" priority="256" dxfId="54" stopIfTrue="1">
      <formula>$A367="Ορόσημο"</formula>
    </cfRule>
  </conditionalFormatting>
  <conditionalFormatting sqref="D370:E372">
    <cfRule type="expression" priority="249" dxfId="57" stopIfTrue="1">
      <formula>$A370="Στόχος"</formula>
    </cfRule>
    <cfRule type="expression" priority="250" dxfId="56" stopIfTrue="1">
      <formula>$A370="Δράση"</formula>
    </cfRule>
    <cfRule type="expression" priority="251" dxfId="55" stopIfTrue="1">
      <formula>$A370="Έργο"</formula>
    </cfRule>
    <cfRule type="expression" priority="252" dxfId="54" stopIfTrue="1">
      <formula>$A370="Ορόσημο"</formula>
    </cfRule>
  </conditionalFormatting>
  <conditionalFormatting sqref="D374:E375">
    <cfRule type="expression" priority="245" dxfId="57" stopIfTrue="1">
      <formula>$A374="Στόχος"</formula>
    </cfRule>
    <cfRule type="expression" priority="246" dxfId="56" stopIfTrue="1">
      <formula>$A374="Δράση"</formula>
    </cfRule>
    <cfRule type="expression" priority="247" dxfId="55" stopIfTrue="1">
      <formula>$A374="Έργο"</formula>
    </cfRule>
    <cfRule type="expression" priority="248" dxfId="54" stopIfTrue="1">
      <formula>$A374="Ορόσημο"</formula>
    </cfRule>
  </conditionalFormatting>
  <conditionalFormatting sqref="D186:E186">
    <cfRule type="expression" priority="241" dxfId="57" stopIfTrue="1">
      <formula>$A186="Στόχος"</formula>
    </cfRule>
    <cfRule type="expression" priority="242" dxfId="56" stopIfTrue="1">
      <formula>$A186="Δράση"</formula>
    </cfRule>
    <cfRule type="expression" priority="243" dxfId="55" stopIfTrue="1">
      <formula>$A186="Έργο"</formula>
    </cfRule>
    <cfRule type="expression" priority="244" dxfId="54" stopIfTrue="1">
      <formula>$A186="Ορόσημο"</formula>
    </cfRule>
  </conditionalFormatting>
  <conditionalFormatting sqref="D20:E20">
    <cfRule type="expression" priority="237" dxfId="57" stopIfTrue="1">
      <formula>$A20="Στόχος"</formula>
    </cfRule>
    <cfRule type="expression" priority="238" dxfId="56" stopIfTrue="1">
      <formula>$A20="Δράση"</formula>
    </cfRule>
    <cfRule type="expression" priority="239" dxfId="55" stopIfTrue="1">
      <formula>$A20="Έργο"</formula>
    </cfRule>
    <cfRule type="expression" priority="240" dxfId="54" stopIfTrue="1">
      <formula>$A20="Ορόσημο"</formula>
    </cfRule>
  </conditionalFormatting>
  <conditionalFormatting sqref="D17:E17">
    <cfRule type="expression" priority="233" dxfId="57" stopIfTrue="1">
      <formula>$A17="Στόχος"</formula>
    </cfRule>
    <cfRule type="expression" priority="234" dxfId="56" stopIfTrue="1">
      <formula>$A17="Δράση"</formula>
    </cfRule>
    <cfRule type="expression" priority="235" dxfId="55" stopIfTrue="1">
      <formula>$A17="Έργο"</formula>
    </cfRule>
    <cfRule type="expression" priority="236" dxfId="54" stopIfTrue="1">
      <formula>$A17="Ορόσημο"</formula>
    </cfRule>
  </conditionalFormatting>
  <conditionalFormatting sqref="P13">
    <cfRule type="expression" priority="229" dxfId="57" stopIfTrue="1">
      <formula>$A13="Στόχος"</formula>
    </cfRule>
    <cfRule type="expression" priority="230" dxfId="56" stopIfTrue="1">
      <formula>$A13="Δράση"</formula>
    </cfRule>
    <cfRule type="expression" priority="231" dxfId="55" stopIfTrue="1">
      <formula>$A13="Έργο"</formula>
    </cfRule>
    <cfRule type="expression" priority="232" dxfId="54" stopIfTrue="1">
      <formula>$A13="Ορόσημο"</formula>
    </cfRule>
  </conditionalFormatting>
  <conditionalFormatting sqref="H10">
    <cfRule type="expression" priority="225" dxfId="57" stopIfTrue="1">
      <formula>$A10="Στόχος"</formula>
    </cfRule>
    <cfRule type="expression" priority="226" dxfId="56" stopIfTrue="1">
      <formula>$A10="Δράση"</formula>
    </cfRule>
    <cfRule type="expression" priority="227" dxfId="55" stopIfTrue="1">
      <formula>$A10="Έργο"</formula>
    </cfRule>
    <cfRule type="expression" priority="228" dxfId="54" stopIfTrue="1">
      <formula>$A10="Ορόσημο"</formula>
    </cfRule>
  </conditionalFormatting>
  <conditionalFormatting sqref="H19">
    <cfRule type="expression" priority="221" dxfId="57" stopIfTrue="1">
      <formula>$A19="Στόχος"</formula>
    </cfRule>
    <cfRule type="expression" priority="222" dxfId="56" stopIfTrue="1">
      <formula>$A19="Δράση"</formula>
    </cfRule>
    <cfRule type="expression" priority="223" dxfId="55" stopIfTrue="1">
      <formula>$A19="Έργο"</formula>
    </cfRule>
    <cfRule type="expression" priority="224" dxfId="54" stopIfTrue="1">
      <formula>$A19="Ορόσημο"</formula>
    </cfRule>
  </conditionalFormatting>
  <conditionalFormatting sqref="H17">
    <cfRule type="expression" priority="217" dxfId="57" stopIfTrue="1">
      <formula>$A17="Στόχος"</formula>
    </cfRule>
    <cfRule type="expression" priority="218" dxfId="56" stopIfTrue="1">
      <formula>$A17="Δράση"</formula>
    </cfRule>
    <cfRule type="expression" priority="219" dxfId="55" stopIfTrue="1">
      <formula>$A17="Έργο"</formula>
    </cfRule>
    <cfRule type="expression" priority="220" dxfId="54" stopIfTrue="1">
      <formula>$A17="Ορόσημο"</formula>
    </cfRule>
  </conditionalFormatting>
  <conditionalFormatting sqref="H27">
    <cfRule type="expression" priority="213" dxfId="57" stopIfTrue="1">
      <formula>$A27="Στόχος"</formula>
    </cfRule>
    <cfRule type="expression" priority="214" dxfId="56" stopIfTrue="1">
      <formula>$A27="Δράση"</formula>
    </cfRule>
    <cfRule type="expression" priority="215" dxfId="55" stopIfTrue="1">
      <formula>$A27="Έργο"</formula>
    </cfRule>
    <cfRule type="expression" priority="216" dxfId="54" stopIfTrue="1">
      <formula>$A27="Ορόσημο"</formula>
    </cfRule>
  </conditionalFormatting>
  <conditionalFormatting sqref="R219">
    <cfRule type="expression" priority="209" dxfId="57" stopIfTrue="1">
      <formula>$A219="Στόχος"</formula>
    </cfRule>
    <cfRule type="expression" priority="210" dxfId="56" stopIfTrue="1">
      <formula>$A219="Δράση"</formula>
    </cfRule>
    <cfRule type="expression" priority="211" dxfId="55" stopIfTrue="1">
      <formula>$A219="Έργο"</formula>
    </cfRule>
    <cfRule type="expression" priority="212" dxfId="54" stopIfTrue="1">
      <formula>$A219="Ορόσημο"</formula>
    </cfRule>
  </conditionalFormatting>
  <conditionalFormatting sqref="A376:B376 D376:Y376">
    <cfRule type="expression" priority="205" dxfId="57" stopIfTrue="1">
      <formula>$A376="Στόχος"</formula>
    </cfRule>
    <cfRule type="expression" priority="206" dxfId="56" stopIfTrue="1">
      <formula>$A376="Δράση"</formula>
    </cfRule>
    <cfRule type="expression" priority="207" dxfId="55" stopIfTrue="1">
      <formula>$A376="Έργο"</formula>
    </cfRule>
    <cfRule type="expression" priority="208" dxfId="54" stopIfTrue="1">
      <formula>$A376="Ορόσημο"</formula>
    </cfRule>
  </conditionalFormatting>
  <conditionalFormatting sqref="C376">
    <cfRule type="expression" priority="201" dxfId="57" stopIfTrue="1">
      <formula>$A376="Στόχος"</formula>
    </cfRule>
    <cfRule type="expression" priority="202" dxfId="56" stopIfTrue="1">
      <formula>$A376="Δράση"</formula>
    </cfRule>
    <cfRule type="expression" priority="203" dxfId="55" stopIfTrue="1">
      <formula>$A376="Έργο"</formula>
    </cfRule>
    <cfRule type="expression" priority="204" dxfId="54" stopIfTrue="1">
      <formula>$A376="Ορόσημο"</formula>
    </cfRule>
  </conditionalFormatting>
  <conditionalFormatting sqref="Y366">
    <cfRule type="expression" priority="197" dxfId="57" stopIfTrue="1">
      <formula>$A366="Στόχος"</formula>
    </cfRule>
    <cfRule type="expression" priority="198" dxfId="56" stopIfTrue="1">
      <formula>$A366="Δράση"</formula>
    </cfRule>
    <cfRule type="expression" priority="199" dxfId="55" stopIfTrue="1">
      <formula>$A366="Έργο"</formula>
    </cfRule>
    <cfRule type="expression" priority="200" dxfId="54" stopIfTrue="1">
      <formula>$A366="Ορόσημο"</formula>
    </cfRule>
  </conditionalFormatting>
  <conditionalFormatting sqref="A377:B377 D377:Y377">
    <cfRule type="expression" priority="193" dxfId="57" stopIfTrue="1">
      <formula>$A377="Στόχος"</formula>
    </cfRule>
    <cfRule type="expression" priority="194" dxfId="56" stopIfTrue="1">
      <formula>$A377="Δράση"</formula>
    </cfRule>
    <cfRule type="expression" priority="195" dxfId="55" stopIfTrue="1">
      <formula>$A377="Έργο"</formula>
    </cfRule>
    <cfRule type="expression" priority="196" dxfId="54" stopIfTrue="1">
      <formula>$A377="Ορόσημο"</formula>
    </cfRule>
  </conditionalFormatting>
  <conditionalFormatting sqref="C377">
    <cfRule type="expression" priority="189" dxfId="57" stopIfTrue="1">
      <formula>$A377="Στόχος"</formula>
    </cfRule>
    <cfRule type="expression" priority="190" dxfId="56" stopIfTrue="1">
      <formula>$A377="Δράση"</formula>
    </cfRule>
    <cfRule type="expression" priority="191" dxfId="55" stopIfTrue="1">
      <formula>$A377="Έργο"</formula>
    </cfRule>
    <cfRule type="expression" priority="192" dxfId="54" stopIfTrue="1">
      <formula>$A377="Ορόσημο"</formula>
    </cfRule>
  </conditionalFormatting>
  <conditionalFormatting sqref="A378:B378 I378:Y378 D378:F378">
    <cfRule type="expression" priority="185" dxfId="57" stopIfTrue="1">
      <formula>$A378="Στόχος"</formula>
    </cfRule>
    <cfRule type="expression" priority="186" dxfId="56" stopIfTrue="1">
      <formula>$A378="Δράση"</formula>
    </cfRule>
    <cfRule type="expression" priority="187" dxfId="55" stopIfTrue="1">
      <formula>$A378="Έργο"</formula>
    </cfRule>
    <cfRule type="expression" priority="188" dxfId="54" stopIfTrue="1">
      <formula>$A378="Ορόσημο"</formula>
    </cfRule>
  </conditionalFormatting>
  <conditionalFormatting sqref="H378">
    <cfRule type="expression" priority="181" dxfId="57" stopIfTrue="1">
      <formula>$A378="Στόχος"</formula>
    </cfRule>
    <cfRule type="expression" priority="182" dxfId="56" stopIfTrue="1">
      <formula>$A378="Δράση"</formula>
    </cfRule>
    <cfRule type="expression" priority="183" dxfId="55" stopIfTrue="1">
      <formula>$A378="Έργο"</formula>
    </cfRule>
    <cfRule type="expression" priority="184" dxfId="54" stopIfTrue="1">
      <formula>$A378="Ορόσημο"</formula>
    </cfRule>
  </conditionalFormatting>
  <conditionalFormatting sqref="C378">
    <cfRule type="expression" priority="177" dxfId="57" stopIfTrue="1">
      <formula>$A378="Στόχος"</formula>
    </cfRule>
    <cfRule type="expression" priority="178" dxfId="56" stopIfTrue="1">
      <formula>$A378="Δράση"</formula>
    </cfRule>
    <cfRule type="expression" priority="179" dxfId="55" stopIfTrue="1">
      <formula>$A378="Έργο"</formula>
    </cfRule>
    <cfRule type="expression" priority="180" dxfId="54" stopIfTrue="1">
      <formula>$A378="Ορόσημο"</formula>
    </cfRule>
  </conditionalFormatting>
  <conditionalFormatting sqref="A379:B379">
    <cfRule type="expression" priority="165" dxfId="57" stopIfTrue="1">
      <formula>$A379="Στόχος"</formula>
    </cfRule>
    <cfRule type="expression" priority="166" dxfId="56" stopIfTrue="1">
      <formula>$A379="Δράση"</formula>
    </cfRule>
    <cfRule type="expression" priority="167" dxfId="55" stopIfTrue="1">
      <formula>$A379="Έργο"</formula>
    </cfRule>
    <cfRule type="expression" priority="168" dxfId="54" stopIfTrue="1">
      <formula>$A379="Ορόσημο"</formula>
    </cfRule>
  </conditionalFormatting>
  <conditionalFormatting sqref="C379">
    <cfRule type="expression" priority="161" dxfId="57" stopIfTrue="1">
      <formula>$A379="Στόχος"</formula>
    </cfRule>
    <cfRule type="expression" priority="162" dxfId="56" stopIfTrue="1">
      <formula>$A379="Δράση"</formula>
    </cfRule>
    <cfRule type="expression" priority="163" dxfId="55" stopIfTrue="1">
      <formula>$A379="Έργο"</formula>
    </cfRule>
    <cfRule type="expression" priority="164" dxfId="54" stopIfTrue="1">
      <formula>$A379="Ορόσημο"</formula>
    </cfRule>
  </conditionalFormatting>
  <conditionalFormatting sqref="I379:Y379 F379:G379">
    <cfRule type="expression" priority="173" dxfId="57" stopIfTrue="1">
      <formula>$A379="Στόχος"</formula>
    </cfRule>
    <cfRule type="expression" priority="174" dxfId="56" stopIfTrue="1">
      <formula>$A379="Δράση"</formula>
    </cfRule>
    <cfRule type="expression" priority="175" dxfId="55" stopIfTrue="1">
      <formula>$A379="Έργο"</formula>
    </cfRule>
    <cfRule type="expression" priority="176" dxfId="54" stopIfTrue="1">
      <formula>$A379="Ορόσημο"</formula>
    </cfRule>
  </conditionalFormatting>
  <conditionalFormatting sqref="H379">
    <cfRule type="expression" priority="169" dxfId="57" stopIfTrue="1">
      <formula>$A379="Στόχος"</formula>
    </cfRule>
    <cfRule type="expression" priority="170" dxfId="56" stopIfTrue="1">
      <formula>$A379="Δράση"</formula>
    </cfRule>
    <cfRule type="expression" priority="171" dxfId="55" stopIfTrue="1">
      <formula>$A379="Έργο"</formula>
    </cfRule>
    <cfRule type="expression" priority="172" dxfId="54" stopIfTrue="1">
      <formula>$A379="Ορόσημο"</formula>
    </cfRule>
  </conditionalFormatting>
  <conditionalFormatting sqref="D379:E379">
    <cfRule type="expression" priority="157" dxfId="57" stopIfTrue="1">
      <formula>$A379="Στόχος"</formula>
    </cfRule>
    <cfRule type="expression" priority="158" dxfId="56" stopIfTrue="1">
      <formula>$A379="Δράση"</formula>
    </cfRule>
    <cfRule type="expression" priority="159" dxfId="55" stopIfTrue="1">
      <formula>$A379="Έργο"</formula>
    </cfRule>
    <cfRule type="expression" priority="160" dxfId="54" stopIfTrue="1">
      <formula>$A379="Ορόσημο"</formula>
    </cfRule>
  </conditionalFormatting>
  <conditionalFormatting sqref="A380:B380">
    <cfRule type="expression" priority="145" dxfId="57" stopIfTrue="1">
      <formula>$A380="Στόχος"</formula>
    </cfRule>
    <cfRule type="expression" priority="146" dxfId="56" stopIfTrue="1">
      <formula>$A380="Δράση"</formula>
    </cfRule>
    <cfRule type="expression" priority="147" dxfId="55" stopIfTrue="1">
      <formula>$A380="Έργο"</formula>
    </cfRule>
    <cfRule type="expression" priority="148" dxfId="54" stopIfTrue="1">
      <formula>$A380="Ορόσημο"</formula>
    </cfRule>
  </conditionalFormatting>
  <conditionalFormatting sqref="C380">
    <cfRule type="expression" priority="141" dxfId="57" stopIfTrue="1">
      <formula>$A380="Στόχος"</formula>
    </cfRule>
    <cfRule type="expression" priority="142" dxfId="56" stopIfTrue="1">
      <formula>$A380="Δράση"</formula>
    </cfRule>
    <cfRule type="expression" priority="143" dxfId="55" stopIfTrue="1">
      <formula>$A380="Έργο"</formula>
    </cfRule>
    <cfRule type="expression" priority="144" dxfId="54" stopIfTrue="1">
      <formula>$A380="Ορόσημο"</formula>
    </cfRule>
  </conditionalFormatting>
  <conditionalFormatting sqref="I380:Y380 F380:G380">
    <cfRule type="expression" priority="153" dxfId="57" stopIfTrue="1">
      <formula>$A380="Στόχος"</formula>
    </cfRule>
    <cfRule type="expression" priority="154" dxfId="56" stopIfTrue="1">
      <formula>$A380="Δράση"</formula>
    </cfRule>
    <cfRule type="expression" priority="155" dxfId="55" stopIfTrue="1">
      <formula>$A380="Έργο"</formula>
    </cfRule>
    <cfRule type="expression" priority="156" dxfId="54" stopIfTrue="1">
      <formula>$A380="Ορόσημο"</formula>
    </cfRule>
  </conditionalFormatting>
  <conditionalFormatting sqref="H380">
    <cfRule type="expression" priority="149" dxfId="57" stopIfTrue="1">
      <formula>$A380="Στόχος"</formula>
    </cfRule>
    <cfRule type="expression" priority="150" dxfId="56" stopIfTrue="1">
      <formula>$A380="Δράση"</formula>
    </cfRule>
    <cfRule type="expression" priority="151" dxfId="55" stopIfTrue="1">
      <formula>$A380="Έργο"</formula>
    </cfRule>
    <cfRule type="expression" priority="152" dxfId="54" stopIfTrue="1">
      <formula>$A380="Ορόσημο"</formula>
    </cfRule>
  </conditionalFormatting>
  <conditionalFormatting sqref="D380:E380">
    <cfRule type="expression" priority="137" dxfId="57" stopIfTrue="1">
      <formula>$A380="Στόχος"</formula>
    </cfRule>
    <cfRule type="expression" priority="138" dxfId="56" stopIfTrue="1">
      <formula>$A380="Δράση"</formula>
    </cfRule>
    <cfRule type="expression" priority="139" dxfId="55" stopIfTrue="1">
      <formula>$A380="Έργο"</formula>
    </cfRule>
    <cfRule type="expression" priority="140" dxfId="54" stopIfTrue="1">
      <formula>$A380="Ορόσημο"</formula>
    </cfRule>
  </conditionalFormatting>
  <conditionalFormatting sqref="A381:B381">
    <cfRule type="expression" priority="125" dxfId="57" stopIfTrue="1">
      <formula>$A381="Στόχος"</formula>
    </cfRule>
    <cfRule type="expression" priority="126" dxfId="56" stopIfTrue="1">
      <formula>$A381="Δράση"</formula>
    </cfRule>
    <cfRule type="expression" priority="127" dxfId="55" stopIfTrue="1">
      <formula>$A381="Έργο"</formula>
    </cfRule>
    <cfRule type="expression" priority="128" dxfId="54" stopIfTrue="1">
      <formula>$A381="Ορόσημο"</formula>
    </cfRule>
  </conditionalFormatting>
  <conditionalFormatting sqref="C381">
    <cfRule type="expression" priority="121" dxfId="57" stopIfTrue="1">
      <formula>$A381="Στόχος"</formula>
    </cfRule>
    <cfRule type="expression" priority="122" dxfId="56" stopIfTrue="1">
      <formula>$A381="Δράση"</formula>
    </cfRule>
    <cfRule type="expression" priority="123" dxfId="55" stopIfTrue="1">
      <formula>$A381="Έργο"</formula>
    </cfRule>
    <cfRule type="expression" priority="124" dxfId="54" stopIfTrue="1">
      <formula>$A381="Ορόσημο"</formula>
    </cfRule>
  </conditionalFormatting>
  <conditionalFormatting sqref="I381:Y381 F381:G381">
    <cfRule type="expression" priority="133" dxfId="57" stopIfTrue="1">
      <formula>$A381="Στόχος"</formula>
    </cfRule>
    <cfRule type="expression" priority="134" dxfId="56" stopIfTrue="1">
      <formula>$A381="Δράση"</formula>
    </cfRule>
    <cfRule type="expression" priority="135" dxfId="55" stopIfTrue="1">
      <formula>$A381="Έργο"</formula>
    </cfRule>
    <cfRule type="expression" priority="136" dxfId="54" stopIfTrue="1">
      <formula>$A381="Ορόσημο"</formula>
    </cfRule>
  </conditionalFormatting>
  <conditionalFormatting sqref="H381">
    <cfRule type="expression" priority="129" dxfId="57" stopIfTrue="1">
      <formula>$A381="Στόχος"</formula>
    </cfRule>
    <cfRule type="expression" priority="130" dxfId="56" stopIfTrue="1">
      <formula>$A381="Δράση"</formula>
    </cfRule>
    <cfRule type="expression" priority="131" dxfId="55" stopIfTrue="1">
      <formula>$A381="Έργο"</formula>
    </cfRule>
    <cfRule type="expression" priority="132" dxfId="54" stopIfTrue="1">
      <formula>$A381="Ορόσημο"</formula>
    </cfRule>
  </conditionalFormatting>
  <conditionalFormatting sqref="D381:E381">
    <cfRule type="expression" priority="117" dxfId="57" stopIfTrue="1">
      <formula>$A381="Στόχος"</formula>
    </cfRule>
    <cfRule type="expression" priority="118" dxfId="56" stopIfTrue="1">
      <formula>$A381="Δράση"</formula>
    </cfRule>
    <cfRule type="expression" priority="119" dxfId="55" stopIfTrue="1">
      <formula>$A381="Έργο"</formula>
    </cfRule>
    <cfRule type="expression" priority="120" dxfId="54" stopIfTrue="1">
      <formula>$A381="Ορόσημο"</formula>
    </cfRule>
  </conditionalFormatting>
  <conditionalFormatting sqref="H369">
    <cfRule type="expression" priority="113" dxfId="57" stopIfTrue="1">
      <formula>$A369="Στόχος"</formula>
    </cfRule>
    <cfRule type="expression" priority="114" dxfId="56" stopIfTrue="1">
      <formula>$A369="Δράση"</formula>
    </cfRule>
    <cfRule type="expression" priority="115" dxfId="55" stopIfTrue="1">
      <formula>$A369="Έργο"</formula>
    </cfRule>
    <cfRule type="expression" priority="116" dxfId="54" stopIfTrue="1">
      <formula>$A369="Ορόσημο"</formula>
    </cfRule>
  </conditionalFormatting>
  <conditionalFormatting sqref="Q348">
    <cfRule type="expression" priority="109" dxfId="57" stopIfTrue="1">
      <formula>$A348="Στόχος"</formula>
    </cfRule>
    <cfRule type="expression" priority="110" dxfId="56" stopIfTrue="1">
      <formula>$A348="Δράση"</formula>
    </cfRule>
    <cfRule type="expression" priority="111" dxfId="55" stopIfTrue="1">
      <formula>$A348="Έργο"</formula>
    </cfRule>
    <cfRule type="expression" priority="112" dxfId="54" stopIfTrue="1">
      <formula>$A348="Ορόσημο"</formula>
    </cfRule>
  </conditionalFormatting>
  <conditionalFormatting sqref="Q351">
    <cfRule type="expression" priority="105" dxfId="57" stopIfTrue="1">
      <formula>$A351="Στόχος"</formula>
    </cfRule>
    <cfRule type="expression" priority="106" dxfId="56" stopIfTrue="1">
      <formula>$A351="Δράση"</formula>
    </cfRule>
    <cfRule type="expression" priority="107" dxfId="55" stopIfTrue="1">
      <formula>$A351="Έργο"</formula>
    </cfRule>
    <cfRule type="expression" priority="108" dxfId="54" stopIfTrue="1">
      <formula>$A351="Ορόσημο"</formula>
    </cfRule>
  </conditionalFormatting>
  <conditionalFormatting sqref="B337:C338">
    <cfRule type="expression" priority="101" dxfId="57" stopIfTrue="1">
      <formula>$A337="Στόχος"</formula>
    </cfRule>
    <cfRule type="expression" priority="102" dxfId="56" stopIfTrue="1">
      <formula>$A337="Δράση"</formula>
    </cfRule>
    <cfRule type="expression" priority="103" dxfId="55" stopIfTrue="1">
      <formula>$A337="Έργο"</formula>
    </cfRule>
    <cfRule type="expression" priority="104" dxfId="54" stopIfTrue="1">
      <formula>$A337="Ορόσημο"</formula>
    </cfRule>
  </conditionalFormatting>
  <conditionalFormatting sqref="B340:C341">
    <cfRule type="expression" priority="97" dxfId="57" stopIfTrue="1">
      <formula>$A340="Στόχος"</formula>
    </cfRule>
    <cfRule type="expression" priority="98" dxfId="56" stopIfTrue="1">
      <formula>$A340="Δράση"</formula>
    </cfRule>
    <cfRule type="expression" priority="99" dxfId="55" stopIfTrue="1">
      <formula>$A340="Έργο"</formula>
    </cfRule>
    <cfRule type="expression" priority="100" dxfId="54" stopIfTrue="1">
      <formula>$A340="Ορόσημο"</formula>
    </cfRule>
  </conditionalFormatting>
  <conditionalFormatting sqref="B343:C344">
    <cfRule type="expression" priority="93" dxfId="57" stopIfTrue="1">
      <formula>$A343="Στόχος"</formula>
    </cfRule>
    <cfRule type="expression" priority="94" dxfId="56" stopIfTrue="1">
      <formula>$A343="Δράση"</formula>
    </cfRule>
    <cfRule type="expression" priority="95" dxfId="55" stopIfTrue="1">
      <formula>$A343="Έργο"</formula>
    </cfRule>
    <cfRule type="expression" priority="96" dxfId="54" stopIfTrue="1">
      <formula>$A343="Ορόσημο"</formula>
    </cfRule>
  </conditionalFormatting>
  <conditionalFormatting sqref="B346:C347">
    <cfRule type="expression" priority="89" dxfId="57" stopIfTrue="1">
      <formula>$A346="Στόχος"</formula>
    </cfRule>
    <cfRule type="expression" priority="90" dxfId="56" stopIfTrue="1">
      <formula>$A346="Δράση"</formula>
    </cfRule>
    <cfRule type="expression" priority="91" dxfId="55" stopIfTrue="1">
      <formula>$A346="Έργο"</formula>
    </cfRule>
    <cfRule type="expression" priority="92" dxfId="54" stopIfTrue="1">
      <formula>$A346="Ορόσημο"</formula>
    </cfRule>
  </conditionalFormatting>
  <conditionalFormatting sqref="B349:C350">
    <cfRule type="expression" priority="85" dxfId="57" stopIfTrue="1">
      <formula>$A349="Στόχος"</formula>
    </cfRule>
    <cfRule type="expression" priority="86" dxfId="56" stopIfTrue="1">
      <formula>$A349="Δράση"</formula>
    </cfRule>
    <cfRule type="expression" priority="87" dxfId="55" stopIfTrue="1">
      <formula>$A349="Έργο"</formula>
    </cfRule>
    <cfRule type="expression" priority="88" dxfId="54" stopIfTrue="1">
      <formula>$A349="Ορόσημο"</formula>
    </cfRule>
  </conditionalFormatting>
  <conditionalFormatting sqref="B352">
    <cfRule type="expression" priority="81" dxfId="57" stopIfTrue="1">
      <formula>$A352="Στόχος"</formula>
    </cfRule>
    <cfRule type="expression" priority="82" dxfId="56" stopIfTrue="1">
      <formula>$A352="Δράση"</formula>
    </cfRule>
    <cfRule type="expression" priority="83" dxfId="55" stopIfTrue="1">
      <formula>$A352="Έργο"</formula>
    </cfRule>
    <cfRule type="expression" priority="84" dxfId="54" stopIfTrue="1">
      <formula>$A352="Ορόσημο"</formula>
    </cfRule>
  </conditionalFormatting>
  <conditionalFormatting sqref="C278:Y278">
    <cfRule type="expression" priority="77" dxfId="57" stopIfTrue="1">
      <formula>$A278="Στόχος"</formula>
    </cfRule>
    <cfRule type="expression" priority="78" dxfId="56" stopIfTrue="1">
      <formula>$A278="Δράση"</formula>
    </cfRule>
    <cfRule type="expression" priority="79" dxfId="55" stopIfTrue="1">
      <formula>$A278="Έργο"</formula>
    </cfRule>
    <cfRule type="expression" priority="80" dxfId="54" stopIfTrue="1">
      <formula>$A278="Ορόσημο"</formula>
    </cfRule>
  </conditionalFormatting>
  <conditionalFormatting sqref="A267">
    <cfRule type="expression" priority="73" dxfId="57" stopIfTrue="1">
      <formula>$A267="Στόχος"</formula>
    </cfRule>
    <cfRule type="expression" priority="74" dxfId="56" stopIfTrue="1">
      <formula>$A267="Δράση"</formula>
    </cfRule>
    <cfRule type="expression" priority="75" dxfId="55" stopIfTrue="1">
      <formula>$A267="Έργο"</formula>
    </cfRule>
    <cfRule type="expression" priority="76" dxfId="54" stopIfTrue="1">
      <formula>$A267="Ορόσημο"</formula>
    </cfRule>
  </conditionalFormatting>
  <conditionalFormatting sqref="A270:A272 C270:C272">
    <cfRule type="expression" priority="65" dxfId="57" stopIfTrue="1">
      <formula>$A270="Στόχος"</formula>
    </cfRule>
    <cfRule type="expression" priority="66" dxfId="56" stopIfTrue="1">
      <formula>$A270="Δράση"</formula>
    </cfRule>
    <cfRule type="expression" priority="67" dxfId="55" stopIfTrue="1">
      <formula>$A270="Έργο"</formula>
    </cfRule>
    <cfRule type="expression" priority="68" dxfId="54" stopIfTrue="1">
      <formula>$A270="Ορόσημο"</formula>
    </cfRule>
  </conditionalFormatting>
  <conditionalFormatting sqref="A276 D276:Y276">
    <cfRule type="expression" priority="57" dxfId="57" stopIfTrue="1">
      <formula>$A276="Στόχος"</formula>
    </cfRule>
    <cfRule type="expression" priority="58" dxfId="56" stopIfTrue="1">
      <formula>$A276="Δράση"</formula>
    </cfRule>
    <cfRule type="expression" priority="59" dxfId="55" stopIfTrue="1">
      <formula>$A276="Έργο"</formula>
    </cfRule>
    <cfRule type="expression" priority="60" dxfId="54" stopIfTrue="1">
      <formula>$A276="Ορόσημο"</formula>
    </cfRule>
  </conditionalFormatting>
  <conditionalFormatting sqref="A268:E268 G268:L268 N268:O268 Q268:Y268 A269:C269 E269:H270 Y269:Y272 F271:H272 B270:B272">
    <cfRule type="expression" priority="61" dxfId="57" stopIfTrue="1">
      <formula>$A268="Στόχος"</formula>
    </cfRule>
    <cfRule type="expression" priority="62" dxfId="56" stopIfTrue="1">
      <formula>$A268="Δράση"</formula>
    </cfRule>
    <cfRule type="expression" priority="63" dxfId="55" stopIfTrue="1">
      <formula>$A268="Έργο"</formula>
    </cfRule>
    <cfRule type="expression" priority="64" dxfId="54" stopIfTrue="1">
      <formula>$A268="Ορόσημο"</formula>
    </cfRule>
  </conditionalFormatting>
  <conditionalFormatting sqref="A273:G274 A275:Y275 I273:Y274 B276:C276">
    <cfRule type="expression" priority="53" dxfId="57" stopIfTrue="1">
      <formula>$A273="Στόχος"</formula>
    </cfRule>
    <cfRule type="expression" priority="54" dxfId="56" stopIfTrue="1">
      <formula>$A273="Δράση"</formula>
    </cfRule>
    <cfRule type="expression" priority="55" dxfId="55" stopIfTrue="1">
      <formula>$A273="Έργο"</formula>
    </cfRule>
    <cfRule type="expression" priority="56" dxfId="54" stopIfTrue="1">
      <formula>$A273="Ορόσημο"</formula>
    </cfRule>
  </conditionalFormatting>
  <conditionalFormatting sqref="A277:G277 I277:T277 A278:B278 V277:Y277">
    <cfRule type="expression" priority="49" dxfId="57" stopIfTrue="1">
      <formula>$A277="Στόχος"</formula>
    </cfRule>
    <cfRule type="expression" priority="50" dxfId="56" stopIfTrue="1">
      <formula>$A277="Δράση"</formula>
    </cfRule>
    <cfRule type="expression" priority="51" dxfId="55" stopIfTrue="1">
      <formula>$A277="Έργο"</formula>
    </cfRule>
    <cfRule type="expression" priority="52" dxfId="54" stopIfTrue="1">
      <formula>$A277="Ορόσημο"</formula>
    </cfRule>
  </conditionalFormatting>
  <conditionalFormatting sqref="A264:Y264 A265:G265 I265:Y265 A266:B266 E266:Y267 B267">
    <cfRule type="expression" priority="69" dxfId="57" stopIfTrue="1">
      <formula>$A264="Στόχος"</formula>
    </cfRule>
    <cfRule type="expression" priority="70" dxfId="56" stopIfTrue="1">
      <formula>$A264="Δράση"</formula>
    </cfRule>
    <cfRule type="expression" priority="71" dxfId="55" stopIfTrue="1">
      <formula>$A264="Έργο"</formula>
    </cfRule>
    <cfRule type="expression" priority="72" dxfId="54" stopIfTrue="1">
      <formula>$A264="Ορόσημο"</formula>
    </cfRule>
  </conditionalFormatting>
  <conditionalFormatting sqref="C266:C267">
    <cfRule type="expression" priority="9" dxfId="57" stopIfTrue="1">
      <formula>$A266="Στόχος"</formula>
    </cfRule>
    <cfRule type="expression" priority="10" dxfId="56" stopIfTrue="1">
      <formula>$A266="Δράση"</formula>
    </cfRule>
    <cfRule type="expression" priority="11" dxfId="55" stopIfTrue="1">
      <formula>$A266="Έργο"</formula>
    </cfRule>
    <cfRule type="expression" priority="12" dxfId="54" stopIfTrue="1">
      <formula>$A266="Ορόσημο"</formula>
    </cfRule>
  </conditionalFormatting>
  <conditionalFormatting sqref="D266:D267">
    <cfRule type="expression" priority="41" dxfId="57" stopIfTrue="1">
      <formula>$A266="Στόχος"</formula>
    </cfRule>
    <cfRule type="expression" priority="42" dxfId="56" stopIfTrue="1">
      <formula>$A266="Δράση"</formula>
    </cfRule>
    <cfRule type="expression" priority="43" dxfId="55" stopIfTrue="1">
      <formula>$A266="Έργο"</formula>
    </cfRule>
    <cfRule type="expression" priority="44" dxfId="54" stopIfTrue="1">
      <formula>$A266="Ορόσημο"</formula>
    </cfRule>
  </conditionalFormatting>
  <conditionalFormatting sqref="D269:D272">
    <cfRule type="expression" priority="45" dxfId="57" stopIfTrue="1">
      <formula>$A269="Στόχος"</formula>
    </cfRule>
    <cfRule type="expression" priority="46" dxfId="56" stopIfTrue="1">
      <formula>$A269="Δράση"</formula>
    </cfRule>
    <cfRule type="expression" priority="47" dxfId="55" stopIfTrue="1">
      <formula>$A269="Έργο"</formula>
    </cfRule>
    <cfRule type="expression" priority="48" dxfId="54" stopIfTrue="1">
      <formula>$A269="Ορόσημο"</formula>
    </cfRule>
  </conditionalFormatting>
  <conditionalFormatting sqref="F268">
    <cfRule type="expression" priority="25" dxfId="57" stopIfTrue="1">
      <formula>$A268="Στόχος"</formula>
    </cfRule>
    <cfRule type="expression" priority="26" dxfId="56" stopIfTrue="1">
      <formula>$A268="Δράση"</formula>
    </cfRule>
    <cfRule type="expression" priority="27" dxfId="55" stopIfTrue="1">
      <formula>$A268="Έργο"</formula>
    </cfRule>
    <cfRule type="expression" priority="28" dxfId="54" stopIfTrue="1">
      <formula>$A268="Ορόσημο"</formula>
    </cfRule>
  </conditionalFormatting>
  <conditionalFormatting sqref="H265">
    <cfRule type="expression" priority="29" dxfId="57" stopIfTrue="1">
      <formula>$A265="Στόχος"</formula>
    </cfRule>
    <cfRule type="expression" priority="30" dxfId="56" stopIfTrue="1">
      <formula>$A265="Δράση"</formula>
    </cfRule>
    <cfRule type="expression" priority="31" dxfId="55" stopIfTrue="1">
      <formula>$A265="Έργο"</formula>
    </cfRule>
    <cfRule type="expression" priority="32" dxfId="54" stopIfTrue="1">
      <formula>$A265="Ορόσημο"</formula>
    </cfRule>
  </conditionalFormatting>
  <conditionalFormatting sqref="H273:H274">
    <cfRule type="expression" priority="21" dxfId="57" stopIfTrue="1">
      <formula>$A273="Στόχος"</formula>
    </cfRule>
    <cfRule type="expression" priority="22" dxfId="56" stopIfTrue="1">
      <formula>$A273="Δράση"</formula>
    </cfRule>
    <cfRule type="expression" priority="23" dxfId="55" stopIfTrue="1">
      <formula>$A273="Έργο"</formula>
    </cfRule>
    <cfRule type="expression" priority="24" dxfId="54" stopIfTrue="1">
      <formula>$A273="Ορόσημο"</formula>
    </cfRule>
  </conditionalFormatting>
  <conditionalFormatting sqref="H277">
    <cfRule type="expression" priority="17" dxfId="57" stopIfTrue="1">
      <formula>$A277="Στόχος"</formula>
    </cfRule>
    <cfRule type="expression" priority="18" dxfId="56" stopIfTrue="1">
      <formula>$A277="Δράση"</formula>
    </cfRule>
    <cfRule type="expression" priority="19" dxfId="55" stopIfTrue="1">
      <formula>$A277="Έργο"</formula>
    </cfRule>
    <cfRule type="expression" priority="20" dxfId="54" stopIfTrue="1">
      <formula>$A277="Ορόσημο"</formula>
    </cfRule>
  </conditionalFormatting>
  <conditionalFormatting sqref="I269:X272">
    <cfRule type="expression" priority="13" dxfId="57" stopIfTrue="1">
      <formula>$A269="Στόχος"</formula>
    </cfRule>
    <cfRule type="expression" priority="14" dxfId="56" stopIfTrue="1">
      <formula>$A269="Δράση"</formula>
    </cfRule>
    <cfRule type="expression" priority="15" dxfId="55" stopIfTrue="1">
      <formula>$A269="Έργο"</formula>
    </cfRule>
    <cfRule type="expression" priority="16" dxfId="54" stopIfTrue="1">
      <formula>$A269="Ορόσημο"</formula>
    </cfRule>
  </conditionalFormatting>
  <conditionalFormatting sqref="M268">
    <cfRule type="expression" priority="37" dxfId="57" stopIfTrue="1">
      <formula>$A268="Στόχος"</formula>
    </cfRule>
    <cfRule type="expression" priority="38" dxfId="56" stopIfTrue="1">
      <formula>$A268="Δράση"</formula>
    </cfRule>
    <cfRule type="expression" priority="39" dxfId="55" stopIfTrue="1">
      <formula>$A268="Έργο"</formula>
    </cfRule>
    <cfRule type="expression" priority="40" dxfId="54" stopIfTrue="1">
      <formula>$A268="Ορόσημο"</formula>
    </cfRule>
  </conditionalFormatting>
  <conditionalFormatting sqref="P268">
    <cfRule type="expression" priority="33" dxfId="57" stopIfTrue="1">
      <formula>$A268="Στόχος"</formula>
    </cfRule>
    <cfRule type="expression" priority="34" dxfId="56" stopIfTrue="1">
      <formula>$A268="Δράση"</formula>
    </cfRule>
    <cfRule type="expression" priority="35" dxfId="55" stopIfTrue="1">
      <formula>$A268="Έργο"</formula>
    </cfRule>
    <cfRule type="expression" priority="36" dxfId="54" stopIfTrue="1">
      <formula>$A268="Ορόσημο"</formula>
    </cfRule>
  </conditionalFormatting>
  <conditionalFormatting sqref="U277">
    <cfRule type="expression" priority="5" dxfId="57" stopIfTrue="1">
      <formula>$A277="Στόχος"</formula>
    </cfRule>
    <cfRule type="expression" priority="6" dxfId="56" stopIfTrue="1">
      <formula>$A277="Δράση"</formula>
    </cfRule>
    <cfRule type="expression" priority="7" dxfId="55" stopIfTrue="1">
      <formula>$A277="Έργο"</formula>
    </cfRule>
    <cfRule type="expression" priority="8" dxfId="54" stopIfTrue="1">
      <formula>$A277="Ορόσημο"</formula>
    </cfRule>
  </conditionalFormatting>
  <conditionalFormatting sqref="G378">
    <cfRule type="expression" priority="1" dxfId="57" stopIfTrue="1">
      <formula>$A378="Στόχος"</formula>
    </cfRule>
    <cfRule type="expression" priority="2" dxfId="56" stopIfTrue="1">
      <formula>$A378="Δράση"</formula>
    </cfRule>
    <cfRule type="expression" priority="3" dxfId="55" stopIfTrue="1">
      <formula>$A378="Έργο"</formula>
    </cfRule>
    <cfRule type="expression" priority="4" dxfId="54" stopIfTrue="1">
      <formula>$A378="Ορόσημο"</formula>
    </cfRule>
  </conditionalFormatting>
  <dataValidations count="6">
    <dataValidation type="list" allowBlank="1" showInputMessage="1" showErrorMessage="1" sqref="J52:J53 R92 Q184:Q187 T101 Q92:Q93 J361:N362 N3:N9 J284:N284 Q65:Q67 Q358:Q359 Q361:Q362 J353:N356 J358:N359 Q342:Q345 Q353:Q356 J336:N340 J342:N345 Q333:Q334 Q336:Q340 J328:N330 J333:N334 Q325 Q328:Q330 J321:N321 J325:N325 Q318 Q321 J318:N318 Q309 J309:N309 Q284 J178:N181 Q175:Q176 Q178:Q181 J172:N173 J175:N176 Q169:Q170 Q172:Q173 J166:N167 J169:N170 Q163:Q164 Q166:Q167 J157:N161 J163:N164 Q154:Q155 Q157:Q161 J151:N152 J154:N155 Q148:Q149 Q151:Q152 J145:N146 J148:N149 Q142:Q143 Q145:Q146 J138:N140 J142:N143 Q136 Q138:Q140 Q133:Q134 J136:N136 Q95 J114:N118 T118:U118 Q105:Q108 Q114:Q118 J101:N102 J105:N108 Q101:Q102 J92:N93 J86:N90 Q86:Q90 J65:N67 Q61:Q63 J3:L9 M3:M11 Q3:Q9 J184:N187 Q58 J58:N58 J61:N63 T95 J97:N98 J95:N95 Q97:Q98 Q129:Q130 J129:N130 J133:N134 Q286 Q69 J69:N69 Q12:Q21 J13:N21 J23:N25 Q23:Q25 Q227:Q240 J227:N240 Q288:Q297 J288:N297 J286:N286 J312:N315">
      <formula1>TICK</formula1>
    </dataValidation>
    <dataValidation type="list" allowBlank="1" showInputMessage="1" showErrorMessage="1" sqref="U47 R157 U154:V154 U151:V151 U148:V148 U145:V145 U142:V142 U139:V139 U136:V136 U133:V133 R129 R126 R163 R166 R169 R172 R175 R181 Q27:Q51 J27:N51 R242 U27 T88 T108 T213 J242:N256 J122:N127 Q243:Q256 V224 V234 V242 V249 V252 V157 V281 V345 V355 V361 V166 V126 V129 U111 U160 R219 Q122:Q127 J192:N223 Q192:Q223 Q348 Q351 Q300:Q306 J300:N306 Q312:Q315 J261:N263 Q261:Q268 M266:M267 M264 J264:L268 N264:N268 U274 U277 Q273:Q281 J273:N281">
      <formula1>TICK</formula1>
    </dataValidation>
    <dataValidation type="list" allowBlank="1" showInputMessage="1" showErrorMessage="1" sqref="J360:X360 J357:Z357 I192:I223 J341:X341 J335:X335 J331:X332 J326:X327 J322:X324 J319:X320 J316:X317 J310:X311 J307:X308 J287:X287 I373 J282:X283 I369 J177:X177 J174:X174 J171:X171 J168:X168 J165:X165 J162:X162 J156:X156 J153:X153 J150:X150 J147:X147 J144:X144 J141:X141 J137:X137 J135:X135 J128:X128 I105:I110 I378 J99:X100 J94:X94 J91:X91 J64:X64 I61:I71 J10:L12 M12:P12 N10:W11 R12:W12 J188:X188 I55:X55 I58 I241:X241 I97:I102 I121:X121 I86:I95 I366 J363:Y363 J68:X68 J70:X71 I3:I21 I23:I25 I133:I189 I227:I240 J298:X299 I242:I256 J285:X285 I27:I53 I114:I118 J109:X110 J182:X183 I122:I130 J346:P352 R346:X352 Q346:Q347 Q349:Q350 Q352 J269:X272 I261:I363">
      <formula1>FINANCE</formula1>
    </dataValidation>
    <dataValidation type="list" allowBlank="1" showInputMessage="1" showErrorMessage="1" sqref="O92:O93 O65:O67 O284 O142:O143 O138:O140 O361:O362 O358:O359 O353:O356 O342:O345 O336:O340 O333:O334 O328:O330 O325 O321 O318 O309 O178:O181 O175:O176 O172:O173 O169:O170 O166:O167 O163:O164 O102 O154:O155 O151:O152 O148:O149 O145:O146 O136 O97:O98 O114:O118 O105:O108 O86:O90 O3:O9 O161 O58 O61:O63 O27:O51 O129:O130 O133:O134 O366 O286 O69 O13:O21 O23:O25 O227:O240 O288:O297 O312:O315 O157:O159 O184 O186:O187 O122:O127 O242:O256 O369 O192:O223 O300:O306 O261:O268 O273:O281">
      <formula1>TOOLS</formula1>
    </dataValidation>
    <dataValidation type="list" allowBlank="1" showInputMessage="1" showErrorMessage="1" sqref="X92:X93 X284 X361:X362 X358:X359 X353:X356 X342:X345 X336:X340 X333:X334 X328:X330 X325 X321 X318 X309 X178:X181 X175:X176 X172:X173 X169:X170 X166:X167 X163:X164 X157:X161 X154:X155 X151:X152 X148:X149 X145:X146 X142:X143 X138:X140 X136 X97:X98 X114:X118 X105:X108 X101:X102 X86:X90 X65:X67 X184:X187 X58 X61:X63 X95 X129:X130 X133:X134 X366 X286 X69 X3:X21 X23:X25 X227:X240 X288:X297 X312:X315 X27:X53 Y353:Z353 X242:X256 X369 X122:X127 Y355:Z355 X192:X223 X300:X306 X261:X268 X273:X281">
      <formula1>VNR</formula1>
    </dataValidation>
    <dataValidation type="list" allowBlank="1" showInputMessage="1" showErrorMessage="1" sqref="A61:A71 A133:A187 A58 A86:A95 A97:A102 A121:A130 A242:A256 A3:A21 A23:A25 A227:A240 A189 A27:A55 A105:A110 A114:A118 A73 A78 A83 A192:A224 A310:A381 A261:A308">
      <formula1>CAT</formula1>
    </dataValidation>
  </dataValidations>
  <printOptions/>
  <pageMargins left="0.25" right="0.25" top="0.75" bottom="0.75" header="0.3" footer="0.3"/>
  <pageSetup fitToHeight="0" fitToWidth="1" horizontalDpi="600" verticalDpi="600" orientation="landscape" paperSize="8"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topLeftCell="A10">
      <selection activeCell="B16" sqref="B16"/>
    </sheetView>
  </sheetViews>
  <sheetFormatPr defaultColWidth="14.421875" defaultRowHeight="15" customHeight="1"/>
  <cols>
    <col min="1" max="1" width="38.28125" style="0" customWidth="1"/>
    <col min="2" max="2" width="91.28125" style="0" customWidth="1"/>
    <col min="3" max="3" width="11.421875" style="0" customWidth="1"/>
    <col min="4" max="6" width="9.140625" style="0" customWidth="1"/>
    <col min="7" max="26" width="8.7109375" style="0" customWidth="1"/>
  </cols>
  <sheetData>
    <row r="1" spans="1:2" ht="15" customHeight="1">
      <c r="A1" s="1" t="s">
        <v>1111</v>
      </c>
      <c r="B1" s="47" t="s">
        <v>1112</v>
      </c>
    </row>
    <row r="2" spans="1:26" ht="30">
      <c r="A2" s="3" t="s">
        <v>1113</v>
      </c>
      <c r="B2" s="4" t="s">
        <v>1114</v>
      </c>
      <c r="C2" s="5"/>
      <c r="D2" s="5"/>
      <c r="E2" s="5"/>
      <c r="F2" s="5"/>
      <c r="G2" s="5"/>
      <c r="H2" s="5"/>
      <c r="I2" s="5"/>
      <c r="J2" s="5"/>
      <c r="K2" s="5"/>
      <c r="L2" s="5"/>
      <c r="M2" s="5"/>
      <c r="N2" s="5"/>
      <c r="O2" s="5"/>
      <c r="P2" s="5"/>
      <c r="Q2" s="5"/>
      <c r="R2" s="5"/>
      <c r="S2" s="5"/>
      <c r="T2" s="5"/>
      <c r="U2" s="5"/>
      <c r="V2" s="5"/>
      <c r="W2" s="5"/>
      <c r="X2" s="5"/>
      <c r="Y2" s="5"/>
      <c r="Z2" s="5"/>
    </row>
    <row r="3" spans="1:26" ht="15">
      <c r="A3" s="3" t="s">
        <v>1115</v>
      </c>
      <c r="B3" s="5" t="s">
        <v>1116</v>
      </c>
      <c r="C3" s="5"/>
      <c r="D3" s="5"/>
      <c r="E3" s="5"/>
      <c r="F3" s="5"/>
      <c r="G3" s="5"/>
      <c r="H3" s="5"/>
      <c r="I3" s="5"/>
      <c r="J3" s="5"/>
      <c r="K3" s="5"/>
      <c r="L3" s="5"/>
      <c r="M3" s="5"/>
      <c r="N3" s="5"/>
      <c r="O3" s="5"/>
      <c r="P3" s="5"/>
      <c r="Q3" s="5"/>
      <c r="R3" s="5"/>
      <c r="S3" s="5"/>
      <c r="T3" s="5"/>
      <c r="U3" s="5"/>
      <c r="V3" s="5"/>
      <c r="W3" s="5"/>
      <c r="X3" s="5"/>
      <c r="Y3" s="5"/>
      <c r="Z3" s="5"/>
    </row>
    <row r="4" spans="1:26" ht="30">
      <c r="A4" s="3" t="s">
        <v>1117</v>
      </c>
      <c r="B4" s="4" t="s">
        <v>1118</v>
      </c>
      <c r="C4" s="5"/>
      <c r="D4" s="5"/>
      <c r="E4" s="5"/>
      <c r="F4" s="5"/>
      <c r="G4" s="5"/>
      <c r="H4" s="5"/>
      <c r="I4" s="5"/>
      <c r="J4" s="5"/>
      <c r="K4" s="5"/>
      <c r="L4" s="5"/>
      <c r="M4" s="5"/>
      <c r="N4" s="5"/>
      <c r="O4" s="5"/>
      <c r="P4" s="5"/>
      <c r="Q4" s="5"/>
      <c r="R4" s="5"/>
      <c r="S4" s="5"/>
      <c r="T4" s="5"/>
      <c r="U4" s="5"/>
      <c r="V4" s="5"/>
      <c r="W4" s="5"/>
      <c r="X4" s="5"/>
      <c r="Y4" s="5"/>
      <c r="Z4" s="5"/>
    </row>
    <row r="5" spans="1:26" ht="60">
      <c r="A5" s="6" t="s">
        <v>1119</v>
      </c>
      <c r="B5" s="4" t="s">
        <v>1120</v>
      </c>
      <c r="C5" s="5"/>
      <c r="D5" s="5"/>
      <c r="E5" s="5"/>
      <c r="F5" s="5"/>
      <c r="G5" s="5"/>
      <c r="H5" s="5"/>
      <c r="I5" s="5"/>
      <c r="J5" s="5"/>
      <c r="K5" s="5"/>
      <c r="L5" s="5"/>
      <c r="M5" s="5"/>
      <c r="N5" s="5"/>
      <c r="O5" s="5"/>
      <c r="P5" s="5"/>
      <c r="Q5" s="5"/>
      <c r="R5" s="5"/>
      <c r="S5" s="5"/>
      <c r="T5" s="5"/>
      <c r="U5" s="5"/>
      <c r="V5" s="5"/>
      <c r="W5" s="5"/>
      <c r="X5" s="5"/>
      <c r="Y5" s="5"/>
      <c r="Z5" s="5"/>
    </row>
    <row r="6" spans="1:26" ht="105">
      <c r="A6" s="7" t="s">
        <v>1121</v>
      </c>
      <c r="B6" s="4" t="s">
        <v>1122</v>
      </c>
      <c r="C6" s="5"/>
      <c r="D6" s="5"/>
      <c r="E6" s="5"/>
      <c r="F6" s="5"/>
      <c r="G6" s="5"/>
      <c r="H6" s="5"/>
      <c r="I6" s="5"/>
      <c r="J6" s="5"/>
      <c r="K6" s="5"/>
      <c r="L6" s="5"/>
      <c r="M6" s="5"/>
      <c r="N6" s="5"/>
      <c r="O6" s="5"/>
      <c r="P6" s="5"/>
      <c r="Q6" s="5"/>
      <c r="R6" s="5"/>
      <c r="S6" s="5"/>
      <c r="T6" s="5"/>
      <c r="U6" s="5"/>
      <c r="V6" s="5"/>
      <c r="W6" s="5"/>
      <c r="X6" s="5"/>
      <c r="Y6" s="5"/>
      <c r="Z6" s="5"/>
    </row>
    <row r="7" spans="1:26" ht="30">
      <c r="A7" s="7" t="s">
        <v>1123</v>
      </c>
      <c r="B7" s="4" t="s">
        <v>1124</v>
      </c>
      <c r="C7" s="5"/>
      <c r="D7" s="5"/>
      <c r="E7" s="5"/>
      <c r="F7" s="5"/>
      <c r="G7" s="5"/>
      <c r="H7" s="5"/>
      <c r="I7" s="5"/>
      <c r="J7" s="5"/>
      <c r="K7" s="5"/>
      <c r="L7" s="5"/>
      <c r="M7" s="5"/>
      <c r="N7" s="5"/>
      <c r="O7" s="5"/>
      <c r="P7" s="5"/>
      <c r="Q7" s="5"/>
      <c r="R7" s="5"/>
      <c r="S7" s="5"/>
      <c r="T7" s="5"/>
      <c r="U7" s="5"/>
      <c r="V7" s="5"/>
      <c r="W7" s="5"/>
      <c r="X7" s="5"/>
      <c r="Y7" s="5"/>
      <c r="Z7" s="5"/>
    </row>
    <row r="8" spans="1:26" ht="45">
      <c r="A8" s="7" t="s">
        <v>1125</v>
      </c>
      <c r="B8" s="4" t="s">
        <v>1126</v>
      </c>
      <c r="C8" s="5"/>
      <c r="D8" s="5"/>
      <c r="E8" s="5"/>
      <c r="F8" s="5"/>
      <c r="G8" s="5"/>
      <c r="H8" s="5"/>
      <c r="I8" s="5"/>
      <c r="J8" s="5"/>
      <c r="K8" s="5"/>
      <c r="L8" s="5"/>
      <c r="M8" s="5"/>
      <c r="N8" s="5"/>
      <c r="O8" s="5"/>
      <c r="P8" s="5"/>
      <c r="Q8" s="5"/>
      <c r="R8" s="5"/>
      <c r="S8" s="5"/>
      <c r="T8" s="5"/>
      <c r="U8" s="5"/>
      <c r="V8" s="5"/>
      <c r="W8" s="5"/>
      <c r="X8" s="5"/>
      <c r="Y8" s="5"/>
      <c r="Z8" s="5"/>
    </row>
    <row r="9" spans="1:26" ht="30">
      <c r="A9" s="1" t="s">
        <v>1127</v>
      </c>
      <c r="B9" s="4" t="s">
        <v>1128</v>
      </c>
      <c r="C9" s="5"/>
      <c r="D9" s="5"/>
      <c r="E9" s="5"/>
      <c r="F9" s="5"/>
      <c r="G9" s="5"/>
      <c r="H9" s="5"/>
      <c r="I9" s="5"/>
      <c r="J9" s="5"/>
      <c r="K9" s="5"/>
      <c r="L9" s="5"/>
      <c r="M9" s="5"/>
      <c r="N9" s="5"/>
      <c r="O9" s="5"/>
      <c r="P9" s="5"/>
      <c r="Q9" s="5"/>
      <c r="R9" s="5"/>
      <c r="S9" s="5"/>
      <c r="T9" s="5"/>
      <c r="U9" s="5"/>
      <c r="V9" s="5"/>
      <c r="W9" s="5"/>
      <c r="X9" s="5"/>
      <c r="Y9" s="5"/>
      <c r="Z9" s="5"/>
    </row>
    <row r="10" spans="1:26" ht="38.25">
      <c r="A10" s="1" t="s">
        <v>1129</v>
      </c>
      <c r="B10" s="8" t="s">
        <v>1130</v>
      </c>
      <c r="C10" s="5"/>
      <c r="D10" s="5"/>
      <c r="E10" s="5"/>
      <c r="F10" s="5"/>
      <c r="G10" s="5"/>
      <c r="H10" s="5"/>
      <c r="I10" s="5"/>
      <c r="J10" s="5"/>
      <c r="K10" s="5"/>
      <c r="L10" s="5"/>
      <c r="M10" s="5"/>
      <c r="N10" s="5"/>
      <c r="O10" s="5"/>
      <c r="P10" s="5"/>
      <c r="Q10" s="5"/>
      <c r="R10" s="5"/>
      <c r="S10" s="5"/>
      <c r="T10" s="5"/>
      <c r="U10" s="5"/>
      <c r="V10" s="5"/>
      <c r="W10" s="5"/>
      <c r="X10" s="5"/>
      <c r="Y10" s="5"/>
      <c r="Z10" s="5"/>
    </row>
    <row r="11" spans="1:26" ht="45">
      <c r="A11" s="1" t="s">
        <v>1131</v>
      </c>
      <c r="B11" s="4" t="s">
        <v>1132</v>
      </c>
      <c r="C11" s="5"/>
      <c r="D11" s="5"/>
      <c r="E11" s="5"/>
      <c r="F11" s="5"/>
      <c r="G11" s="5"/>
      <c r="H11" s="5"/>
      <c r="I11" s="5"/>
      <c r="J11" s="5"/>
      <c r="K11" s="5"/>
      <c r="L11" s="5"/>
      <c r="M11" s="5"/>
      <c r="N11" s="5"/>
      <c r="O11" s="5"/>
      <c r="P11" s="5"/>
      <c r="Q11" s="5"/>
      <c r="R11" s="5"/>
      <c r="S11" s="5"/>
      <c r="T11" s="5"/>
      <c r="U11" s="5"/>
      <c r="V11" s="5"/>
      <c r="W11" s="5"/>
      <c r="X11" s="5"/>
      <c r="Y11" s="5"/>
      <c r="Z11" s="5"/>
    </row>
    <row r="12" spans="1:26" ht="90">
      <c r="A12" s="1" t="s">
        <v>1133</v>
      </c>
      <c r="B12" s="4" t="s">
        <v>1134</v>
      </c>
      <c r="C12" s="5"/>
      <c r="D12" s="5"/>
      <c r="E12" s="5"/>
      <c r="F12" s="5"/>
      <c r="G12" s="5"/>
      <c r="H12" s="5"/>
      <c r="I12" s="5"/>
      <c r="J12" s="5"/>
      <c r="K12" s="5"/>
      <c r="L12" s="5"/>
      <c r="M12" s="5"/>
      <c r="N12" s="5"/>
      <c r="O12" s="5"/>
      <c r="P12" s="5"/>
      <c r="Q12" s="5"/>
      <c r="R12" s="5"/>
      <c r="S12" s="5"/>
      <c r="T12" s="5"/>
      <c r="U12" s="5"/>
      <c r="V12" s="5"/>
      <c r="W12" s="5"/>
      <c r="X12" s="5"/>
      <c r="Y12" s="5"/>
      <c r="Z12" s="5"/>
    </row>
    <row r="13" spans="1:26" ht="57.75" customHeight="1">
      <c r="A13" s="1" t="s">
        <v>1135</v>
      </c>
      <c r="B13" s="4" t="s">
        <v>1136</v>
      </c>
      <c r="C13" s="5"/>
      <c r="D13" s="5"/>
      <c r="E13" s="5"/>
      <c r="F13" s="5"/>
      <c r="G13" s="5"/>
      <c r="H13" s="5"/>
      <c r="I13" s="5"/>
      <c r="J13" s="5"/>
      <c r="K13" s="5"/>
      <c r="L13" s="5"/>
      <c r="M13" s="5"/>
      <c r="N13" s="5"/>
      <c r="O13" s="5"/>
      <c r="P13" s="5"/>
      <c r="Q13" s="5"/>
      <c r="R13" s="5"/>
      <c r="S13" s="5"/>
      <c r="T13" s="5"/>
      <c r="U13" s="5"/>
      <c r="V13" s="5"/>
      <c r="W13" s="5"/>
      <c r="X13" s="5"/>
      <c r="Y13" s="5"/>
      <c r="Z13" s="5"/>
    </row>
    <row r="14" spans="1:26" ht="75">
      <c r="A14" s="1" t="s">
        <v>1137</v>
      </c>
      <c r="B14" s="4" t="s">
        <v>1138</v>
      </c>
      <c r="C14" s="5"/>
      <c r="D14" s="5"/>
      <c r="E14" s="5"/>
      <c r="F14" s="5"/>
      <c r="G14" s="5"/>
      <c r="H14" s="5"/>
      <c r="I14" s="5"/>
      <c r="J14" s="5"/>
      <c r="K14" s="5"/>
      <c r="L14" s="5"/>
      <c r="M14" s="5"/>
      <c r="N14" s="5"/>
      <c r="O14" s="5"/>
      <c r="P14" s="5"/>
      <c r="Q14" s="5"/>
      <c r="R14" s="5"/>
      <c r="S14" s="5"/>
      <c r="T14" s="5"/>
      <c r="U14" s="5"/>
      <c r="V14" s="5"/>
      <c r="W14" s="5"/>
      <c r="X14" s="5"/>
      <c r="Y14" s="5"/>
      <c r="Z14" s="5"/>
    </row>
    <row r="15" spans="1:26" ht="60">
      <c r="A15" s="1" t="s">
        <v>1139</v>
      </c>
      <c r="B15" s="9" t="s">
        <v>1140</v>
      </c>
      <c r="C15" s="5"/>
      <c r="D15" s="5"/>
      <c r="E15" s="5"/>
      <c r="F15" s="5"/>
      <c r="G15" s="5"/>
      <c r="H15" s="5"/>
      <c r="I15" s="5"/>
      <c r="J15" s="5"/>
      <c r="K15" s="5"/>
      <c r="L15" s="5"/>
      <c r="M15" s="5"/>
      <c r="N15" s="5"/>
      <c r="O15" s="5"/>
      <c r="P15" s="5"/>
      <c r="Q15" s="5"/>
      <c r="R15" s="5"/>
      <c r="S15" s="5"/>
      <c r="T15" s="5"/>
      <c r="U15" s="5"/>
      <c r="V15" s="5"/>
      <c r="W15" s="5"/>
      <c r="X15" s="5"/>
      <c r="Y15" s="5"/>
      <c r="Z15" s="5"/>
    </row>
    <row r="16" spans="1:26" ht="60">
      <c r="A16" s="2" t="s">
        <v>1141</v>
      </c>
      <c r="B16" s="4" t="s">
        <v>1142</v>
      </c>
      <c r="C16" s="5"/>
      <c r="D16" s="5"/>
      <c r="E16" s="5"/>
      <c r="F16" s="5"/>
      <c r="G16" s="5"/>
      <c r="H16" s="5"/>
      <c r="I16" s="5"/>
      <c r="J16" s="5"/>
      <c r="K16" s="5"/>
      <c r="L16" s="5"/>
      <c r="M16" s="5"/>
      <c r="N16" s="5"/>
      <c r="O16" s="5"/>
      <c r="P16" s="5"/>
      <c r="Q16" s="5"/>
      <c r="R16" s="5"/>
      <c r="S16" s="5"/>
      <c r="T16" s="5"/>
      <c r="U16" s="5"/>
      <c r="V16" s="5"/>
      <c r="W16" s="5"/>
      <c r="X16" s="5"/>
      <c r="Y16" s="5"/>
      <c r="Z16" s="5"/>
    </row>
    <row r="17" spans="1:26" ht="45">
      <c r="A17" s="2" t="s">
        <v>1143</v>
      </c>
      <c r="B17" s="4" t="s">
        <v>1144</v>
      </c>
      <c r="C17" s="5"/>
      <c r="D17" s="5"/>
      <c r="E17" s="5"/>
      <c r="F17" s="5"/>
      <c r="G17" s="5"/>
      <c r="H17" s="5"/>
      <c r="I17" s="5"/>
      <c r="J17" s="5"/>
      <c r="K17" s="5"/>
      <c r="L17" s="5"/>
      <c r="M17" s="5"/>
      <c r="N17" s="5"/>
      <c r="O17" s="5"/>
      <c r="P17" s="5"/>
      <c r="Q17" s="5"/>
      <c r="R17" s="5"/>
      <c r="S17" s="5"/>
      <c r="T17" s="5"/>
      <c r="U17" s="5"/>
      <c r="V17" s="5"/>
      <c r="W17" s="5"/>
      <c r="X17" s="5"/>
      <c r="Y17" s="5"/>
      <c r="Z17" s="5"/>
    </row>
    <row r="18" spans="1:26" ht="30">
      <c r="A18" s="2" t="s">
        <v>1145</v>
      </c>
      <c r="B18" s="4" t="s">
        <v>1146</v>
      </c>
      <c r="C18" s="5"/>
      <c r="D18" s="5"/>
      <c r="E18" s="5"/>
      <c r="F18" s="5"/>
      <c r="G18" s="5"/>
      <c r="H18" s="5"/>
      <c r="I18" s="5"/>
      <c r="J18" s="5"/>
      <c r="K18" s="5"/>
      <c r="L18" s="5"/>
      <c r="M18" s="5"/>
      <c r="N18" s="5"/>
      <c r="O18" s="5"/>
      <c r="P18" s="5"/>
      <c r="Q18" s="5"/>
      <c r="R18" s="5"/>
      <c r="S18" s="5"/>
      <c r="T18" s="5"/>
      <c r="U18" s="5"/>
      <c r="V18" s="5"/>
      <c r="W18" s="5"/>
      <c r="X18" s="5"/>
      <c r="Y18" s="5"/>
      <c r="Z18" s="5"/>
    </row>
    <row r="19" spans="1:26" ht="15">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5">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5">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5.7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7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7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7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7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5.75" customHeight="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printOptions/>
  <pageMargins left="0.7" right="0.7" top="0.75" bottom="0.7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B3">
      <selection activeCell="B3" sqref="B3"/>
    </sheetView>
  </sheetViews>
  <sheetFormatPr defaultColWidth="9.140625" defaultRowHeight="15"/>
  <cols>
    <col min="1" max="1" width="9.140625" style="44" customWidth="1"/>
    <col min="2" max="2" width="106.8515625" style="44" customWidth="1"/>
    <col min="3" max="16384" width="9.140625" style="44" customWidth="1"/>
  </cols>
  <sheetData>
    <row r="1" spans="1:2" ht="15">
      <c r="A1" s="42"/>
      <c r="B1" s="43" t="s">
        <v>1147</v>
      </c>
    </row>
    <row r="2" spans="1:2" ht="90">
      <c r="A2" s="45">
        <v>1</v>
      </c>
      <c r="B2" s="46" t="s">
        <v>1148</v>
      </c>
    </row>
    <row r="3" spans="1:2" ht="195">
      <c r="A3" s="45">
        <v>2</v>
      </c>
      <c r="B3" s="46" t="s">
        <v>1149</v>
      </c>
    </row>
    <row r="4" spans="1:2" ht="180">
      <c r="A4" s="45">
        <v>3</v>
      </c>
      <c r="B4" s="46" t="s">
        <v>1150</v>
      </c>
    </row>
    <row r="5" spans="1:2" ht="150">
      <c r="A5" s="45">
        <v>4</v>
      </c>
      <c r="B5" s="46" t="s">
        <v>1151</v>
      </c>
    </row>
    <row r="6" spans="1:2" ht="90">
      <c r="A6" s="45">
        <v>5</v>
      </c>
      <c r="B6" s="46" t="s">
        <v>1152</v>
      </c>
    </row>
    <row r="7" spans="1:2" ht="135">
      <c r="A7" s="45">
        <v>6</v>
      </c>
      <c r="B7" s="46" t="s">
        <v>1153</v>
      </c>
    </row>
    <row r="8" spans="1:2" ht="105">
      <c r="A8" s="45">
        <v>7</v>
      </c>
      <c r="B8" s="46" t="s">
        <v>1154</v>
      </c>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topLeftCell="A1">
      <selection activeCell="E9" sqref="E9"/>
    </sheetView>
  </sheetViews>
  <sheetFormatPr defaultColWidth="9.140625" defaultRowHeight="15"/>
  <cols>
    <col min="1" max="1" width="10.8515625" style="11" customWidth="1"/>
    <col min="2" max="2" width="13.7109375" style="11" customWidth="1"/>
    <col min="3" max="4" width="14.7109375" style="11" customWidth="1"/>
    <col min="5" max="7" width="10.7109375" style="11" customWidth="1"/>
    <col min="8" max="9" width="10.57421875" style="11" customWidth="1"/>
    <col min="10" max="10" width="9.140625" style="11" customWidth="1"/>
    <col min="11" max="11" width="12.7109375" style="11" customWidth="1"/>
    <col min="12" max="12" width="11.57421875" style="11" customWidth="1"/>
    <col min="13" max="16384" width="9.140625" style="11" customWidth="1"/>
  </cols>
  <sheetData>
    <row r="1" spans="3:14" ht="45">
      <c r="C1" s="12" t="s">
        <v>18</v>
      </c>
      <c r="D1" s="13" t="s">
        <v>19</v>
      </c>
      <c r="E1" s="14" t="s">
        <v>1155</v>
      </c>
      <c r="F1" s="15" t="s">
        <v>1156</v>
      </c>
      <c r="G1" s="16" t="s">
        <v>29</v>
      </c>
      <c r="H1" s="16" t="s">
        <v>30</v>
      </c>
      <c r="I1" s="16" t="s">
        <v>31</v>
      </c>
      <c r="J1" s="17" t="s">
        <v>32</v>
      </c>
      <c r="K1" s="16" t="s">
        <v>33</v>
      </c>
      <c r="L1" s="38" t="s">
        <v>1157</v>
      </c>
      <c r="M1" s="18" t="s">
        <v>1158</v>
      </c>
      <c r="N1" s="37" t="s">
        <v>37</v>
      </c>
    </row>
    <row r="2" spans="1:14" ht="15">
      <c r="A2" s="19" t="s">
        <v>1159</v>
      </c>
      <c r="B2" s="20"/>
      <c r="C2" s="20"/>
      <c r="D2" s="21"/>
      <c r="E2" s="20"/>
      <c r="F2" s="20"/>
      <c r="G2" s="21"/>
      <c r="H2" s="20"/>
      <c r="I2" s="20"/>
      <c r="J2" s="20"/>
      <c r="K2" s="20"/>
      <c r="L2" s="20"/>
      <c r="M2" s="20"/>
      <c r="N2" s="20"/>
    </row>
    <row r="3" spans="1:14" ht="15.75">
      <c r="A3" s="22">
        <f>COUNTIF(tblESD[Κατηγορία καταχώρησης],"Έργο")</f>
        <v>103</v>
      </c>
      <c r="C3" s="11">
        <f>COUNTIFS(tblESD[Έναρξη],"&lt;&gt;",tblESD[Κατηγορία καταχώρησης],"Έργο")</f>
        <v>103</v>
      </c>
      <c r="D3" s="23">
        <f>COUNTIFS(tblESD[Ολοκλήρωση],"&lt;&gt;",tblESD[Κατηγορία καταχώρησης],"Έργο")</f>
        <v>103</v>
      </c>
      <c r="E3" s="11">
        <f>COUNTIFS(tblESD[Συναρμόδια Υπουργεία/ Φορείς],"&lt;&gt;",tblESD[Κατηγορία καταχώρησης],"Έργο")</f>
        <v>40</v>
      </c>
      <c r="F3" s="11">
        <f>COUNTIFS(#REF!,"&lt;&gt;",tblESD[Κατηγορία καταχώρησης],"Έργο")</f>
        <v>102</v>
      </c>
      <c r="G3" s="23">
        <f>COUNTIFS(#REF!,"&lt;&gt;",tblESD[Κατηγορία καταχώρησης],"Έργο")</f>
        <v>65</v>
      </c>
      <c r="H3" s="11">
        <f>COUNTIFS(#REF!,"✓",tblESD[Κατηγορία καταχώρησης],"Έργο")</f>
        <v>39</v>
      </c>
      <c r="I3" s="11">
        <f>COUNTIFS(tblESD[Δημόσια Σύμβαση],"✓",tblESD[Κατηγορία καταχώρησης],"Έργο")</f>
        <v>15</v>
      </c>
      <c r="J3" s="11">
        <f>COUNTIFS(tblESD[Κρατική Ενίσχυση],"✓",tblESD[Κατηγορία καταχώρησης],"Έργο")</f>
        <v>0</v>
      </c>
      <c r="K3" s="11">
        <f>COUNTIFS(tblESD[Αυτεπιστασία],"✓",tblESD[Κατηγορία καταχώρησης],"Έργο")</f>
        <v>6</v>
      </c>
      <c r="L3" s="11">
        <f>COUNTIFS(tblESD[RRPid],"&lt;&gt;",tblESD[Κατηγορία καταχώρησης],"Έργο")</f>
        <v>20</v>
      </c>
      <c r="M3" s="11">
        <f>COUNTIFS(tblESD[NRP/CSRs],"&lt;&gt;",tblESD[Κατηγορία καταχώρησης],"Έργο")</f>
        <v>27</v>
      </c>
      <c r="N3" s="11">
        <f>COUNTIFS(tblESD[VNR],"&lt;&gt;",tblESD[Κατηγορία καταχώρησης],"Έργο")</f>
        <v>20</v>
      </c>
    </row>
    <row r="4" spans="1:14" ht="15">
      <c r="A4" s="240" t="s">
        <v>1160</v>
      </c>
      <c r="B4" s="241"/>
      <c r="C4" s="24">
        <f>C3/$A$3</f>
        <v>1</v>
      </c>
      <c r="D4" s="24">
        <f>D3/$A$3</f>
        <v>1</v>
      </c>
      <c r="E4" s="25">
        <f aca="true" t="shared" si="0" ref="E4:N4">E3/$A$3</f>
        <v>0.3883495145631068</v>
      </c>
      <c r="F4" s="25">
        <f t="shared" si="0"/>
        <v>0.9902912621359223</v>
      </c>
      <c r="G4" s="24">
        <f t="shared" si="0"/>
        <v>0.6310679611650486</v>
      </c>
      <c r="H4" s="25">
        <f t="shared" si="0"/>
        <v>0.3786407766990291</v>
      </c>
      <c r="I4" s="25">
        <f t="shared" si="0"/>
        <v>0.14563106796116504</v>
      </c>
      <c r="J4" s="25">
        <f t="shared" si="0"/>
        <v>0</v>
      </c>
      <c r="K4" s="25">
        <f t="shared" si="0"/>
        <v>0.05825242718446602</v>
      </c>
      <c r="L4" s="25">
        <f t="shared" si="0"/>
        <v>0.1941747572815534</v>
      </c>
      <c r="M4" s="25">
        <f t="shared" si="0"/>
        <v>0.2621359223300971</v>
      </c>
      <c r="N4" s="25">
        <f t="shared" si="0"/>
        <v>0.1941747572815534</v>
      </c>
    </row>
    <row r="5" spans="1:7" ht="15">
      <c r="A5" s="40" t="s">
        <v>1161</v>
      </c>
      <c r="C5" s="40">
        <f>C3-A3</f>
        <v>0</v>
      </c>
      <c r="D5" s="40">
        <f>D3-A3</f>
        <v>0</v>
      </c>
      <c r="G5" s="40">
        <f>G3-A3</f>
        <v>-38</v>
      </c>
    </row>
    <row r="7" spans="1:3" ht="15">
      <c r="A7" s="41" t="s">
        <v>1162</v>
      </c>
      <c r="C7" s="26">
        <f>A3/A8</f>
        <v>4.291666666666667</v>
      </c>
    </row>
    <row r="8" spans="1:3" ht="15.75" thickBot="1">
      <c r="A8" s="27">
        <f>COUNTIF(tblESD[Κατηγορία καταχώρησης],"Δράση")</f>
        <v>24</v>
      </c>
      <c r="C8" s="11" t="s">
        <v>1163</v>
      </c>
    </row>
    <row r="9" ht="15.75" thickBot="1">
      <c r="A9" s="28"/>
    </row>
    <row r="10" spans="1:3" ht="15">
      <c r="A10" s="29" t="s">
        <v>1164</v>
      </c>
      <c r="C10" s="26"/>
    </row>
    <row r="11" ht="15.75" thickBot="1">
      <c r="A11" s="30">
        <f>COUNTIF(tblESD[Κατηγορία καταχώρησης],"Ορόσημο")-COUNTIF(tblESD[Τίτλος],"Τίτλος Οροσήμου")</f>
        <v>226</v>
      </c>
    </row>
    <row r="13" spans="1:6" ht="15">
      <c r="A13" s="31" t="s">
        <v>1165</v>
      </c>
      <c r="B13" s="31"/>
      <c r="C13" s="31"/>
      <c r="D13" s="31"/>
      <c r="E13" s="31"/>
      <c r="F13" s="31"/>
    </row>
    <row r="15" spans="1:6" ht="30">
      <c r="A15" s="31" t="s">
        <v>1166</v>
      </c>
      <c r="B15" s="31"/>
      <c r="D15" s="32" t="s">
        <v>1167</v>
      </c>
      <c r="F15" s="32" t="s">
        <v>1168</v>
      </c>
    </row>
    <row r="16" spans="1:6" ht="15.75">
      <c r="A16" s="33"/>
      <c r="B16" s="33"/>
      <c r="D16" s="34">
        <f>COUNTIF(tblESD[Ολοκλήρωση],"&lt;1/1/2024")</f>
        <v>0</v>
      </c>
      <c r="F16" s="34">
        <f>$A$3-G3</f>
        <v>38</v>
      </c>
    </row>
    <row r="17" spans="1:2" ht="15">
      <c r="A17" s="35"/>
      <c r="B17" s="35"/>
    </row>
    <row r="18" ht="30">
      <c r="D18" s="32" t="s">
        <v>1169</v>
      </c>
    </row>
    <row r="19" spans="1:4" ht="15.75">
      <c r="A19" s="31" t="s">
        <v>1170</v>
      </c>
      <c r="B19" s="31"/>
      <c r="D19" s="34">
        <f>COUNTIFS(tblESD[Ολοκλήρωση],"",tblESD[Κατηγορία καταχώρησης],"Έργο")</f>
        <v>0</v>
      </c>
    </row>
    <row r="20" spans="1:2" ht="15.75">
      <c r="A20" s="33"/>
      <c r="B20" s="33">
        <f>COUNTIFS(tblESD[Περιγραφή],"",tblESD[Κατηγορία καταχώρησης],"Έργο")</f>
        <v>0</v>
      </c>
    </row>
    <row r="21" ht="15">
      <c r="B21" s="35">
        <f>B20/$A$3</f>
        <v>0</v>
      </c>
    </row>
    <row r="24" spans="1:2" ht="30">
      <c r="A24" s="39" t="s">
        <v>1171</v>
      </c>
      <c r="B24" s="11">
        <f>COUNTIF(tblESD[Τίτλος],"Τίτλος Οροσήμου")</f>
        <v>0</v>
      </c>
    </row>
    <row r="28" ht="15">
      <c r="H28" s="36"/>
    </row>
  </sheetData>
  <mergeCells count="1">
    <mergeCell ref="A4:B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topLeftCell="A1">
      <selection activeCell="C22" sqref="C22"/>
    </sheetView>
  </sheetViews>
  <sheetFormatPr defaultColWidth="9.140625" defaultRowHeight="15"/>
  <cols>
    <col min="1" max="1" width="15.00390625" style="0" bestFit="1" customWidth="1"/>
    <col min="3" max="3" width="28.7109375" style="0" bestFit="1" customWidth="1"/>
    <col min="5" max="5" width="9.28125" style="0" bestFit="1" customWidth="1"/>
    <col min="7" max="7" width="51.8515625" style="0" bestFit="1" customWidth="1"/>
  </cols>
  <sheetData>
    <row r="1" spans="1:7" ht="15">
      <c r="A1" s="47" t="s">
        <v>57</v>
      </c>
      <c r="C1" s="47" t="s">
        <v>1172</v>
      </c>
      <c r="E1" s="47" t="s">
        <v>41</v>
      </c>
      <c r="G1" s="48" t="s">
        <v>1173</v>
      </c>
    </row>
    <row r="2" spans="1:9" ht="15">
      <c r="A2" s="47" t="s">
        <v>569</v>
      </c>
      <c r="C2" t="s">
        <v>24</v>
      </c>
      <c r="E2" s="47" t="s">
        <v>44</v>
      </c>
      <c r="G2" s="48" t="s">
        <v>1174</v>
      </c>
      <c r="I2" s="47" t="s">
        <v>11</v>
      </c>
    </row>
    <row r="3" spans="1:7" ht="15">
      <c r="A3" s="47" t="s">
        <v>145</v>
      </c>
      <c r="C3" t="s">
        <v>25</v>
      </c>
      <c r="E3" s="47" t="s">
        <v>49</v>
      </c>
      <c r="G3" s="48" t="s">
        <v>1175</v>
      </c>
    </row>
    <row r="4" spans="3:7" ht="15">
      <c r="C4" s="47" t="s">
        <v>1176</v>
      </c>
      <c r="E4" s="47" t="s">
        <v>59</v>
      </c>
      <c r="G4" s="48" t="s">
        <v>432</v>
      </c>
    </row>
    <row r="5" spans="3:7" ht="15">
      <c r="C5" t="s">
        <v>27</v>
      </c>
      <c r="G5" s="48" t="s">
        <v>1078</v>
      </c>
    </row>
    <row r="6" spans="3:7" ht="15">
      <c r="C6" t="s">
        <v>232</v>
      </c>
      <c r="G6" s="48" t="s">
        <v>1177</v>
      </c>
    </row>
    <row r="7" ht="15">
      <c r="G7" s="48" t="s">
        <v>1178</v>
      </c>
    </row>
    <row r="8" ht="15">
      <c r="G8" s="48" t="s">
        <v>1179</v>
      </c>
    </row>
    <row r="9" ht="15">
      <c r="G9" s="48" t="s">
        <v>1180</v>
      </c>
    </row>
    <row r="10" ht="15">
      <c r="G10" s="48" t="s">
        <v>58</v>
      </c>
    </row>
    <row r="11" ht="15">
      <c r="G11" s="48" t="s">
        <v>1181</v>
      </c>
    </row>
    <row r="12" ht="15">
      <c r="G12" s="48" t="s">
        <v>1182</v>
      </c>
    </row>
    <row r="13" ht="15">
      <c r="G13" s="48" t="s">
        <v>1183</v>
      </c>
    </row>
    <row r="14" ht="15">
      <c r="G14" s="48" t="s">
        <v>1184</v>
      </c>
    </row>
    <row r="15" ht="15">
      <c r="G15" s="48" t="s">
        <v>1185</v>
      </c>
    </row>
    <row r="16" ht="15">
      <c r="G16" s="48" t="s">
        <v>1186</v>
      </c>
    </row>
    <row r="17" ht="15">
      <c r="G17" s="48" t="s">
        <v>1187</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ΗΒ</dc:creator>
  <cp:keywords/>
  <dc:description/>
  <cp:lastModifiedBy>Νανά Φιλοσίδου</cp:lastModifiedBy>
  <dcterms:created xsi:type="dcterms:W3CDTF">2022-09-06T12:56:29Z</dcterms:created>
  <dcterms:modified xsi:type="dcterms:W3CDTF">2024-01-26T13:13:41Z</dcterms:modified>
  <cp:category/>
  <cp:version/>
  <cp:contentType/>
  <cp:contentStatus/>
</cp:coreProperties>
</file>